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22" documentId="8_{F0E8E4E1-A6DC-464F-AFA6-B3F3743888F7}" xr6:coauthVersionLast="47" xr6:coauthVersionMax="47" xr10:uidLastSave="{AE731B47-5939-4C2B-9AEE-A0E03D44BD4C}"/>
  <bookViews>
    <workbookView xWindow="28680" yWindow="-120" windowWidth="29040" windowHeight="15840" tabRatio="793" activeTab="2" xr2:uid="{00000000-000D-0000-FFFF-FFFF00000000}"/>
  </bookViews>
  <sheets>
    <sheet name="Legend" sheetId="3" r:id="rId1"/>
    <sheet name="DATA" sheetId="13" r:id="rId2"/>
    <sheet name="HEATMAP" sheetId="14" r:id="rId3"/>
  </sheets>
  <definedNames>
    <definedName name="_xlnm.Print_Area" localSheetId="1">DATA!$1:$62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12" i="13" l="1"/>
  <c r="CY18" i="13"/>
  <c r="CY17" i="13"/>
  <c r="CY16" i="13"/>
  <c r="CY15" i="13"/>
  <c r="CY14" i="13"/>
  <c r="CY13" i="13"/>
  <c r="CY12" i="13"/>
  <c r="CY11" i="13"/>
  <c r="CY10" i="13"/>
  <c r="CY9" i="13"/>
  <c r="CY8" i="13"/>
  <c r="CY7" i="13"/>
  <c r="CY6" i="13"/>
  <c r="CY5" i="13"/>
  <c r="CU37" i="13"/>
  <c r="CU36" i="13"/>
  <c r="CU35" i="13"/>
  <c r="CU34" i="13"/>
  <c r="CU32" i="13"/>
  <c r="CU31" i="13"/>
  <c r="CU30" i="13"/>
  <c r="CU29" i="13"/>
  <c r="CU28" i="13"/>
  <c r="CU27" i="13"/>
  <c r="CU26" i="13"/>
  <c r="CU25" i="13"/>
  <c r="CU24" i="13"/>
  <c r="CV6" i="13"/>
  <c r="CV7" i="13"/>
  <c r="CV8" i="13"/>
  <c r="CV9" i="13"/>
  <c r="CV10" i="13"/>
  <c r="CV11" i="13"/>
  <c r="CV13" i="13"/>
  <c r="CV14" i="13"/>
  <c r="CU33" i="13" s="1"/>
  <c r="CV15" i="13"/>
  <c r="CV16" i="13"/>
  <c r="CV17" i="13"/>
  <c r="CV18" i="13"/>
  <c r="CV5" i="13"/>
  <c r="CT29" i="13" l="1"/>
  <c r="CT26" i="13"/>
  <c r="CT25" i="13"/>
  <c r="CT27" i="13"/>
  <c r="CT30" i="13"/>
  <c r="CT31" i="13"/>
  <c r="CT32" i="13"/>
  <c r="CT33" i="13"/>
  <c r="CT34" i="13"/>
  <c r="CT35" i="13"/>
  <c r="CT37" i="13"/>
  <c r="CT24" i="13"/>
  <c r="CT28" i="13" l="1"/>
  <c r="CT36" i="13"/>
  <c r="CS25" i="13"/>
  <c r="CS27" i="13"/>
  <c r="CS29" i="13"/>
  <c r="CS31" i="13"/>
  <c r="CS33" i="13"/>
  <c r="CS35" i="13"/>
  <c r="CS37" i="13"/>
  <c r="CS24" i="13"/>
  <c r="CS26" i="13"/>
  <c r="CS28" i="13"/>
  <c r="CS30" i="13"/>
  <c r="CS32" i="13"/>
  <c r="CS34" i="13"/>
  <c r="CS36" i="13"/>
  <c r="CR26" i="13"/>
  <c r="CR28" i="13"/>
  <c r="CR30" i="13"/>
  <c r="CR32" i="13"/>
  <c r="CR34" i="13"/>
  <c r="CR36" i="13"/>
  <c r="CR24" i="13"/>
  <c r="CR25" i="13" l="1"/>
  <c r="CR27" i="13"/>
  <c r="CR29" i="13"/>
  <c r="CR31" i="13"/>
  <c r="CR33" i="13"/>
  <c r="CR35" i="13"/>
  <c r="CR37" i="13"/>
  <c r="CQ24" i="13"/>
  <c r="CQ26" i="13"/>
  <c r="CQ28" i="13"/>
  <c r="CQ29" i="13"/>
  <c r="CQ31" i="13"/>
  <c r="CQ33" i="13"/>
  <c r="CQ35" i="13"/>
  <c r="CQ37" i="13"/>
  <c r="CQ27" i="13" l="1"/>
  <c r="CQ25" i="13"/>
  <c r="CQ36" i="13"/>
  <c r="CQ34" i="13"/>
  <c r="CQ32" i="13"/>
  <c r="CQ30" i="13"/>
  <c r="CP25" i="13"/>
  <c r="CP27" i="13"/>
  <c r="CP29" i="13"/>
  <c r="CP31" i="13"/>
  <c r="CP33" i="13"/>
  <c r="CP35" i="13"/>
  <c r="CP37" i="13"/>
  <c r="CP24" i="13"/>
  <c r="CP26" i="13"/>
  <c r="CP28" i="13"/>
  <c r="CP30" i="13"/>
  <c r="CP32" i="13"/>
  <c r="CP34" i="13"/>
  <c r="CP36" i="13"/>
  <c r="CO36" i="13"/>
  <c r="CO25" i="13"/>
  <c r="CO26" i="13"/>
  <c r="CO27" i="13"/>
  <c r="CO28" i="13"/>
  <c r="CO29" i="13"/>
  <c r="CO31" i="13"/>
  <c r="CO32" i="13"/>
  <c r="CO33" i="13"/>
  <c r="CO34" i="13"/>
  <c r="CO35" i="13"/>
  <c r="CO37" i="13"/>
  <c r="CO24" i="13"/>
  <c r="CO30" i="13" l="1"/>
  <c r="S30" i="13"/>
  <c r="CN36" i="13"/>
  <c r="CN34" i="13"/>
  <c r="CN33" i="13"/>
  <c r="CN32" i="13"/>
  <c r="CN31" i="13"/>
  <c r="CN30" i="13"/>
  <c r="CN24" i="13"/>
  <c r="CN25" i="13"/>
  <c r="CN37" i="13"/>
  <c r="CN35" i="13"/>
  <c r="CN29" i="13"/>
  <c r="CN28" i="13"/>
  <c r="CN27" i="13"/>
  <c r="CN26" i="13"/>
  <c r="CM24" i="13" l="1"/>
  <c r="CM37" i="13"/>
  <c r="CM36" i="13"/>
  <c r="CM35" i="13"/>
  <c r="CM34" i="13"/>
  <c r="CM33" i="13"/>
  <c r="CM32" i="13"/>
  <c r="CM31" i="13"/>
  <c r="CM30" i="13"/>
  <c r="CM29" i="13"/>
  <c r="CM28" i="13"/>
  <c r="CM27" i="13"/>
  <c r="CM26" i="13"/>
  <c r="CM25" i="13"/>
  <c r="C24" i="13" l="1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CF24" i="13"/>
  <c r="CG24" i="13"/>
  <c r="CH24" i="13"/>
  <c r="CI24" i="13"/>
  <c r="CJ24" i="13"/>
  <c r="CK24" i="13"/>
  <c r="C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CF25" i="13"/>
  <c r="CG25" i="13"/>
  <c r="CH25" i="13"/>
  <c r="CI25" i="13"/>
  <c r="CJ25" i="13"/>
  <c r="CK25" i="13"/>
  <c r="CL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CF26" i="13"/>
  <c r="CG26" i="13"/>
  <c r="CH26" i="13"/>
  <c r="CI26" i="13"/>
  <c r="CJ26" i="13"/>
  <c r="CK26" i="13"/>
  <c r="CL26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K32" i="13"/>
  <c r="CW8" i="13" l="1"/>
  <c r="CW7" i="13"/>
  <c r="CW6" i="13"/>
  <c r="CW5" i="13"/>
  <c r="BG32" i="13"/>
  <c r="AA32" i="13"/>
  <c r="BW32" i="13"/>
  <c r="AQ32" i="13"/>
  <c r="D32" i="13"/>
  <c r="F32" i="13"/>
  <c r="H32" i="13"/>
  <c r="J32" i="13"/>
  <c r="L32" i="13"/>
  <c r="N32" i="13"/>
  <c r="P32" i="13"/>
  <c r="R32" i="13"/>
  <c r="T32" i="13"/>
  <c r="V32" i="13"/>
  <c r="X32" i="13"/>
  <c r="Z32" i="13"/>
  <c r="AB32" i="13"/>
  <c r="AD32" i="13"/>
  <c r="AF32" i="13"/>
  <c r="AH32" i="13"/>
  <c r="AJ32" i="13"/>
  <c r="AL32" i="13"/>
  <c r="AN32" i="13"/>
  <c r="AP32" i="13"/>
  <c r="AR32" i="13"/>
  <c r="AT32" i="13"/>
  <c r="AV32" i="13"/>
  <c r="AX32" i="13"/>
  <c r="AZ32" i="13"/>
  <c r="BB32" i="13"/>
  <c r="BD32" i="13"/>
  <c r="BF32" i="13"/>
  <c r="BH32" i="13"/>
  <c r="BJ32" i="13"/>
  <c r="BL32" i="13"/>
  <c r="BN32" i="13"/>
  <c r="BP32" i="13"/>
  <c r="BR32" i="13"/>
  <c r="BT32" i="13"/>
  <c r="BV32" i="13"/>
  <c r="BX32" i="13"/>
  <c r="BZ32" i="13"/>
  <c r="CB32" i="13"/>
  <c r="CD32" i="13"/>
  <c r="CF32" i="13"/>
  <c r="CH32" i="13"/>
  <c r="CJ32" i="13"/>
  <c r="CL32" i="13"/>
  <c r="E32" i="13"/>
  <c r="I32" i="13"/>
  <c r="M32" i="13"/>
  <c r="Q32" i="13"/>
  <c r="U32" i="13"/>
  <c r="Y32" i="13"/>
  <c r="AC32" i="13"/>
  <c r="AG32" i="13"/>
  <c r="AK32" i="13"/>
  <c r="AO32" i="13"/>
  <c r="AS32" i="13"/>
  <c r="AW32" i="13"/>
  <c r="BA32" i="13"/>
  <c r="BE32" i="13"/>
  <c r="BI32" i="13"/>
  <c r="BM32" i="13"/>
  <c r="BQ32" i="13"/>
  <c r="BU32" i="13"/>
  <c r="BY32" i="13"/>
  <c r="CC32" i="13"/>
  <c r="CG32" i="13"/>
  <c r="CK32" i="13"/>
  <c r="G32" i="13"/>
  <c r="O32" i="13"/>
  <c r="W32" i="13"/>
  <c r="AE32" i="13"/>
  <c r="AM32" i="13"/>
  <c r="AU32" i="13"/>
  <c r="BC32" i="13"/>
  <c r="BK32" i="13"/>
  <c r="BS32" i="13"/>
  <c r="CA32" i="13"/>
  <c r="CI32" i="13"/>
  <c r="CE32" i="13"/>
  <c r="BO32" i="13"/>
  <c r="AY32" i="13"/>
  <c r="AI32" i="13"/>
  <c r="S32" i="13"/>
  <c r="C32" i="13"/>
  <c r="CW13" i="13" s="1"/>
  <c r="G29" i="13" l="1"/>
  <c r="I29" i="13"/>
  <c r="K29" i="13"/>
  <c r="M29" i="13"/>
  <c r="O29" i="13"/>
  <c r="Q29" i="13"/>
  <c r="S29" i="13"/>
  <c r="U29" i="13"/>
  <c r="W29" i="13"/>
  <c r="Y29" i="13"/>
  <c r="AA29" i="13"/>
  <c r="AC29" i="13"/>
  <c r="AE29" i="13"/>
  <c r="AG29" i="13"/>
  <c r="AI29" i="13"/>
  <c r="AK29" i="13"/>
  <c r="AM29" i="13"/>
  <c r="AO29" i="13"/>
  <c r="AQ29" i="13"/>
  <c r="AS29" i="13"/>
  <c r="AU29" i="13"/>
  <c r="AW29" i="13"/>
  <c r="AY29" i="13"/>
  <c r="BA29" i="13"/>
  <c r="BC29" i="13"/>
  <c r="BE29" i="13"/>
  <c r="BG29" i="13"/>
  <c r="BI29" i="13"/>
  <c r="BK29" i="13"/>
  <c r="BM29" i="13"/>
  <c r="BO29" i="13"/>
  <c r="BQ29" i="13"/>
  <c r="BS29" i="13"/>
  <c r="BU29" i="13"/>
  <c r="BW29" i="13"/>
  <c r="BY29" i="13"/>
  <c r="CA29" i="13"/>
  <c r="CC29" i="13"/>
  <c r="CE29" i="13"/>
  <c r="CG29" i="13"/>
  <c r="CI29" i="13"/>
  <c r="H29" i="13"/>
  <c r="L29" i="13"/>
  <c r="P29" i="13"/>
  <c r="T29" i="13"/>
  <c r="X29" i="13"/>
  <c r="AB29" i="13"/>
  <c r="AF29" i="13"/>
  <c r="AJ29" i="13"/>
  <c r="AN29" i="13"/>
  <c r="AR29" i="13"/>
  <c r="AV29" i="13"/>
  <c r="AZ29" i="13"/>
  <c r="BD29" i="13"/>
  <c r="BH29" i="13"/>
  <c r="BL29" i="13"/>
  <c r="BP29" i="13"/>
  <c r="BT29" i="13"/>
  <c r="BX29" i="13"/>
  <c r="CB29" i="13"/>
  <c r="CF29" i="13"/>
  <c r="CJ29" i="13"/>
  <c r="CL29" i="13"/>
  <c r="J29" i="13"/>
  <c r="R29" i="13"/>
  <c r="Z29" i="13"/>
  <c r="AH29" i="13"/>
  <c r="AP29" i="13"/>
  <c r="AX29" i="13"/>
  <c r="BF29" i="13"/>
  <c r="BN29" i="13"/>
  <c r="BV29" i="13"/>
  <c r="CD29" i="13"/>
  <c r="CK29" i="13"/>
  <c r="V29" i="13"/>
  <c r="AL29" i="13"/>
  <c r="BB29" i="13"/>
  <c r="BR29" i="13"/>
  <c r="CH29" i="13"/>
  <c r="AD29" i="13"/>
  <c r="BJ29" i="13"/>
  <c r="N29" i="13"/>
  <c r="AT29" i="13"/>
  <c r="BZ29" i="13"/>
  <c r="T31" i="13"/>
  <c r="V31" i="13"/>
  <c r="X31" i="13"/>
  <c r="Z31" i="13"/>
  <c r="AB31" i="13"/>
  <c r="AD31" i="13"/>
  <c r="AF31" i="13"/>
  <c r="AH31" i="13"/>
  <c r="AJ31" i="13"/>
  <c r="AL31" i="13"/>
  <c r="AN31" i="13"/>
  <c r="AP31" i="13"/>
  <c r="AR31" i="13"/>
  <c r="AT31" i="13"/>
  <c r="AV31" i="13"/>
  <c r="AX31" i="13"/>
  <c r="AZ31" i="13"/>
  <c r="BB31" i="13"/>
  <c r="BD31" i="13"/>
  <c r="BF31" i="13"/>
  <c r="BH31" i="13"/>
  <c r="BJ31" i="13"/>
  <c r="BL31" i="13"/>
  <c r="BN31" i="13"/>
  <c r="BP31" i="13"/>
  <c r="BR31" i="13"/>
  <c r="BT31" i="13"/>
  <c r="BV31" i="13"/>
  <c r="BX31" i="13"/>
  <c r="BZ31" i="13"/>
  <c r="CB31" i="13"/>
  <c r="CD31" i="13"/>
  <c r="CF31" i="13"/>
  <c r="CH31" i="13"/>
  <c r="CJ31" i="13"/>
  <c r="CL31" i="13"/>
  <c r="U31" i="13"/>
  <c r="Y31" i="13"/>
  <c r="AC31" i="13"/>
  <c r="AG31" i="13"/>
  <c r="AK31" i="13"/>
  <c r="AO31" i="13"/>
  <c r="AS31" i="13"/>
  <c r="AW31" i="13"/>
  <c r="BA31" i="13"/>
  <c r="BE31" i="13"/>
  <c r="BI31" i="13"/>
  <c r="BM31" i="13"/>
  <c r="BQ31" i="13"/>
  <c r="BU31" i="13"/>
  <c r="BY31" i="13"/>
  <c r="CC31" i="13"/>
  <c r="CG31" i="13"/>
  <c r="CK31" i="13"/>
  <c r="W31" i="13"/>
  <c r="AE31" i="13"/>
  <c r="AM31" i="13"/>
  <c r="AU31" i="13"/>
  <c r="BC31" i="13"/>
  <c r="BK31" i="13"/>
  <c r="BS31" i="13"/>
  <c r="CA31" i="13"/>
  <c r="CI31" i="13"/>
  <c r="AA31" i="13"/>
  <c r="AQ31" i="13"/>
  <c r="BG31" i="13"/>
  <c r="BW31" i="13"/>
  <c r="S31" i="13"/>
  <c r="AI31" i="13"/>
  <c r="AY31" i="13"/>
  <c r="BO31" i="13"/>
  <c r="CE31" i="13"/>
  <c r="D34" i="13"/>
  <c r="F34" i="13"/>
  <c r="H34" i="13"/>
  <c r="J34" i="13"/>
  <c r="L34" i="13"/>
  <c r="N34" i="13"/>
  <c r="P34" i="13"/>
  <c r="R34" i="13"/>
  <c r="T34" i="13"/>
  <c r="V34" i="13"/>
  <c r="X34" i="13"/>
  <c r="Z34" i="13"/>
  <c r="AB34" i="13"/>
  <c r="AD34" i="13"/>
  <c r="AF34" i="13"/>
  <c r="AH34" i="13"/>
  <c r="AJ34" i="13"/>
  <c r="AL34" i="13"/>
  <c r="AN34" i="13"/>
  <c r="AP34" i="13"/>
  <c r="AR34" i="13"/>
  <c r="AT34" i="13"/>
  <c r="AV34" i="13"/>
  <c r="AX34" i="13"/>
  <c r="AZ34" i="13"/>
  <c r="BB34" i="13"/>
  <c r="BD34" i="13"/>
  <c r="BF34" i="13"/>
  <c r="BH34" i="13"/>
  <c r="BJ34" i="13"/>
  <c r="BL34" i="13"/>
  <c r="BN34" i="13"/>
  <c r="BP34" i="13"/>
  <c r="BR34" i="13"/>
  <c r="BT34" i="13"/>
  <c r="BV34" i="13"/>
  <c r="BX34" i="13"/>
  <c r="BZ34" i="13"/>
  <c r="CB34" i="13"/>
  <c r="CD34" i="13"/>
  <c r="CF34" i="13"/>
  <c r="CH34" i="13"/>
  <c r="CJ34" i="13"/>
  <c r="CL34" i="13"/>
  <c r="C34" i="13"/>
  <c r="G34" i="13"/>
  <c r="K34" i="13"/>
  <c r="O34" i="13"/>
  <c r="S34" i="13"/>
  <c r="W34" i="13"/>
  <c r="AA34" i="13"/>
  <c r="AE34" i="13"/>
  <c r="AI34" i="13"/>
  <c r="AM34" i="13"/>
  <c r="AQ34" i="13"/>
  <c r="AU34" i="13"/>
  <c r="AY34" i="13"/>
  <c r="BC34" i="13"/>
  <c r="BG34" i="13"/>
  <c r="BK34" i="13"/>
  <c r="BO34" i="13"/>
  <c r="BS34" i="13"/>
  <c r="BW34" i="13"/>
  <c r="CA34" i="13"/>
  <c r="CE34" i="13"/>
  <c r="CI34" i="13"/>
  <c r="I34" i="13"/>
  <c r="Q34" i="13"/>
  <c r="Y34" i="13"/>
  <c r="AG34" i="13"/>
  <c r="AO34" i="13"/>
  <c r="AW34" i="13"/>
  <c r="BE34" i="13"/>
  <c r="BM34" i="13"/>
  <c r="BU34" i="13"/>
  <c r="CC34" i="13"/>
  <c r="CK34" i="13"/>
  <c r="E34" i="13"/>
  <c r="M34" i="13"/>
  <c r="U34" i="13"/>
  <c r="AC34" i="13"/>
  <c r="AK34" i="13"/>
  <c r="AS34" i="13"/>
  <c r="BA34" i="13"/>
  <c r="BI34" i="13"/>
  <c r="BQ34" i="13"/>
  <c r="BY34" i="13"/>
  <c r="CG34" i="13"/>
  <c r="D36" i="13"/>
  <c r="F36" i="13"/>
  <c r="H36" i="13"/>
  <c r="J36" i="13"/>
  <c r="L36" i="13"/>
  <c r="N36" i="13"/>
  <c r="P36" i="13"/>
  <c r="R36" i="13"/>
  <c r="T36" i="13"/>
  <c r="V36" i="13"/>
  <c r="X36" i="13"/>
  <c r="Z36" i="13"/>
  <c r="AB36" i="13"/>
  <c r="AD36" i="13"/>
  <c r="AF36" i="13"/>
  <c r="AH36" i="13"/>
  <c r="AJ36" i="13"/>
  <c r="AL36" i="13"/>
  <c r="AN36" i="13"/>
  <c r="AP36" i="13"/>
  <c r="AR36" i="13"/>
  <c r="AT36" i="13"/>
  <c r="AV36" i="13"/>
  <c r="AX36" i="13"/>
  <c r="AZ36" i="13"/>
  <c r="BB36" i="13"/>
  <c r="BD36" i="13"/>
  <c r="BF36" i="13"/>
  <c r="BH36" i="13"/>
  <c r="BJ36" i="13"/>
  <c r="BL36" i="13"/>
  <c r="BN36" i="13"/>
  <c r="BP36" i="13"/>
  <c r="BR36" i="13"/>
  <c r="BT36" i="13"/>
  <c r="BV36" i="13"/>
  <c r="BX36" i="13"/>
  <c r="BZ36" i="13"/>
  <c r="CB36" i="13"/>
  <c r="CD36" i="13"/>
  <c r="CF36" i="13"/>
  <c r="CH36" i="13"/>
  <c r="CJ36" i="13"/>
  <c r="CL36" i="13"/>
  <c r="C36" i="13"/>
  <c r="G36" i="13"/>
  <c r="K36" i="13"/>
  <c r="O36" i="13"/>
  <c r="S36" i="13"/>
  <c r="W36" i="13"/>
  <c r="AA36" i="13"/>
  <c r="AE36" i="13"/>
  <c r="AI36" i="13"/>
  <c r="AM36" i="13"/>
  <c r="AQ36" i="13"/>
  <c r="AU36" i="13"/>
  <c r="AY36" i="13"/>
  <c r="BC36" i="13"/>
  <c r="BG36" i="13"/>
  <c r="BK36" i="13"/>
  <c r="BO36" i="13"/>
  <c r="BS36" i="13"/>
  <c r="BW36" i="13"/>
  <c r="CA36" i="13"/>
  <c r="CE36" i="13"/>
  <c r="CI36" i="13"/>
  <c r="I36" i="13"/>
  <c r="Q36" i="13"/>
  <c r="Y36" i="13"/>
  <c r="AG36" i="13"/>
  <c r="AO36" i="13"/>
  <c r="AW36" i="13"/>
  <c r="BE36" i="13"/>
  <c r="BM36" i="13"/>
  <c r="BU36" i="13"/>
  <c r="CC36" i="13"/>
  <c r="CK36" i="13"/>
  <c r="E36" i="13"/>
  <c r="M36" i="13"/>
  <c r="U36" i="13"/>
  <c r="AC36" i="13"/>
  <c r="AK36" i="13"/>
  <c r="AS36" i="13"/>
  <c r="BA36" i="13"/>
  <c r="BI36" i="13"/>
  <c r="BQ36" i="13"/>
  <c r="BY36" i="13"/>
  <c r="CG36" i="13"/>
  <c r="C28" i="13"/>
  <c r="E28" i="13"/>
  <c r="G28" i="13"/>
  <c r="I28" i="13"/>
  <c r="K28" i="13"/>
  <c r="M28" i="13"/>
  <c r="O28" i="13"/>
  <c r="Q28" i="13"/>
  <c r="S28" i="13"/>
  <c r="U28" i="13"/>
  <c r="W28" i="13"/>
  <c r="Y28" i="13"/>
  <c r="AA28" i="13"/>
  <c r="AC28" i="13"/>
  <c r="AE28" i="13"/>
  <c r="AG28" i="13"/>
  <c r="AI28" i="13"/>
  <c r="AK28" i="13"/>
  <c r="AM28" i="13"/>
  <c r="AO28" i="13"/>
  <c r="AQ28" i="13"/>
  <c r="AS28" i="13"/>
  <c r="AU28" i="13"/>
  <c r="AW28" i="13"/>
  <c r="AY28" i="13"/>
  <c r="BA28" i="13"/>
  <c r="BC28" i="13"/>
  <c r="BE28" i="13"/>
  <c r="BG28" i="13"/>
  <c r="BI28" i="13"/>
  <c r="BK28" i="13"/>
  <c r="BM28" i="13"/>
  <c r="BO28" i="13"/>
  <c r="BQ28" i="13"/>
  <c r="BS28" i="13"/>
  <c r="BU28" i="13"/>
  <c r="BW28" i="13"/>
  <c r="BY28" i="13"/>
  <c r="CA28" i="13"/>
  <c r="CC28" i="13"/>
  <c r="CE28" i="13"/>
  <c r="CG28" i="13"/>
  <c r="CI28" i="13"/>
  <c r="CK28" i="13"/>
  <c r="D28" i="13"/>
  <c r="H28" i="13"/>
  <c r="L28" i="13"/>
  <c r="P28" i="13"/>
  <c r="T28" i="13"/>
  <c r="X28" i="13"/>
  <c r="AB28" i="13"/>
  <c r="AF28" i="13"/>
  <c r="AJ28" i="13"/>
  <c r="AN28" i="13"/>
  <c r="AR28" i="13"/>
  <c r="AV28" i="13"/>
  <c r="AZ28" i="13"/>
  <c r="BD28" i="13"/>
  <c r="BH28" i="13"/>
  <c r="BL28" i="13"/>
  <c r="BP28" i="13"/>
  <c r="BT28" i="13"/>
  <c r="BX28" i="13"/>
  <c r="CB28" i="13"/>
  <c r="CF28" i="13"/>
  <c r="CJ28" i="13"/>
  <c r="F28" i="13"/>
  <c r="N28" i="13"/>
  <c r="V28" i="13"/>
  <c r="AD28" i="13"/>
  <c r="AL28" i="13"/>
  <c r="AT28" i="13"/>
  <c r="BB28" i="13"/>
  <c r="BJ28" i="13"/>
  <c r="BR28" i="13"/>
  <c r="BZ28" i="13"/>
  <c r="CH28" i="13"/>
  <c r="J28" i="13"/>
  <c r="Z28" i="13"/>
  <c r="AP28" i="13"/>
  <c r="BF28" i="13"/>
  <c r="BV28" i="13"/>
  <c r="CL28" i="13"/>
  <c r="R28" i="13"/>
  <c r="AX28" i="13"/>
  <c r="CD28" i="13"/>
  <c r="AH28" i="13"/>
  <c r="BN28" i="13"/>
  <c r="T30" i="13"/>
  <c r="V30" i="13"/>
  <c r="X30" i="13"/>
  <c r="Z30" i="13"/>
  <c r="AB30" i="13"/>
  <c r="AD30" i="13"/>
  <c r="AF30" i="13"/>
  <c r="AH30" i="13"/>
  <c r="AJ30" i="13"/>
  <c r="AL30" i="13"/>
  <c r="AN30" i="13"/>
  <c r="AP30" i="13"/>
  <c r="AR30" i="13"/>
  <c r="AT30" i="13"/>
  <c r="AV30" i="13"/>
  <c r="AX30" i="13"/>
  <c r="AZ30" i="13"/>
  <c r="BB30" i="13"/>
  <c r="BD30" i="13"/>
  <c r="BF30" i="13"/>
  <c r="BH30" i="13"/>
  <c r="BJ30" i="13"/>
  <c r="BL30" i="13"/>
  <c r="BN30" i="13"/>
  <c r="BP30" i="13"/>
  <c r="BR30" i="13"/>
  <c r="BT30" i="13"/>
  <c r="BV30" i="13"/>
  <c r="BX30" i="13"/>
  <c r="BZ30" i="13"/>
  <c r="CB30" i="13"/>
  <c r="CD30" i="13"/>
  <c r="CF30" i="13"/>
  <c r="CH30" i="13"/>
  <c r="CJ30" i="13"/>
  <c r="CL30" i="13"/>
  <c r="U30" i="13"/>
  <c r="Y30" i="13"/>
  <c r="AC30" i="13"/>
  <c r="AG30" i="13"/>
  <c r="AK30" i="13"/>
  <c r="AO30" i="13"/>
  <c r="AS30" i="13"/>
  <c r="AW30" i="13"/>
  <c r="BA30" i="13"/>
  <c r="BE30" i="13"/>
  <c r="BI30" i="13"/>
  <c r="BM30" i="13"/>
  <c r="BQ30" i="13"/>
  <c r="BU30" i="13"/>
  <c r="BY30" i="13"/>
  <c r="CC30" i="13"/>
  <c r="CG30" i="13"/>
  <c r="CK30" i="13"/>
  <c r="W30" i="13"/>
  <c r="AE30" i="13"/>
  <c r="AM30" i="13"/>
  <c r="AU30" i="13"/>
  <c r="BC30" i="13"/>
  <c r="BK30" i="13"/>
  <c r="BS30" i="13"/>
  <c r="CA30" i="13"/>
  <c r="CI30" i="13"/>
  <c r="AI30" i="13"/>
  <c r="AY30" i="13"/>
  <c r="BO30" i="13"/>
  <c r="CE30" i="13"/>
  <c r="AA30" i="13"/>
  <c r="AQ30" i="13"/>
  <c r="BG30" i="13"/>
  <c r="BW30" i="13"/>
  <c r="D33" i="13"/>
  <c r="F33" i="13"/>
  <c r="H33" i="13"/>
  <c r="J33" i="13"/>
  <c r="L33" i="13"/>
  <c r="N33" i="13"/>
  <c r="P33" i="13"/>
  <c r="R33" i="13"/>
  <c r="T33" i="13"/>
  <c r="V33" i="13"/>
  <c r="E33" i="13"/>
  <c r="I33" i="13"/>
  <c r="M33" i="13"/>
  <c r="Q33" i="13"/>
  <c r="U33" i="13"/>
  <c r="X33" i="13"/>
  <c r="Z33" i="13"/>
  <c r="AB33" i="13"/>
  <c r="AD33" i="13"/>
  <c r="AF33" i="13"/>
  <c r="AH33" i="13"/>
  <c r="AJ33" i="13"/>
  <c r="AL33" i="13"/>
  <c r="AN33" i="13"/>
  <c r="AP33" i="13"/>
  <c r="AR33" i="13"/>
  <c r="AT33" i="13"/>
  <c r="AV33" i="13"/>
  <c r="AX33" i="13"/>
  <c r="AZ33" i="13"/>
  <c r="BB33" i="13"/>
  <c r="BD33" i="13"/>
  <c r="BF33" i="13"/>
  <c r="BH33" i="13"/>
  <c r="BJ33" i="13"/>
  <c r="BL33" i="13"/>
  <c r="BN33" i="13"/>
  <c r="BP33" i="13"/>
  <c r="BR33" i="13"/>
  <c r="BT33" i="13"/>
  <c r="BV33" i="13"/>
  <c r="BX33" i="13"/>
  <c r="BZ33" i="13"/>
  <c r="CB33" i="13"/>
  <c r="CD33" i="13"/>
  <c r="CF33" i="13"/>
  <c r="CH33" i="13"/>
  <c r="CJ33" i="13"/>
  <c r="CL33" i="13"/>
  <c r="G33" i="13"/>
  <c r="O33" i="13"/>
  <c r="W33" i="13"/>
  <c r="AA33" i="13"/>
  <c r="AE33" i="13"/>
  <c r="AI33" i="13"/>
  <c r="AM33" i="13"/>
  <c r="AQ33" i="13"/>
  <c r="AU33" i="13"/>
  <c r="AY33" i="13"/>
  <c r="BC33" i="13"/>
  <c r="BG33" i="13"/>
  <c r="BK33" i="13"/>
  <c r="BO33" i="13"/>
  <c r="BS33" i="13"/>
  <c r="BW33" i="13"/>
  <c r="CA33" i="13"/>
  <c r="CE33" i="13"/>
  <c r="CI33" i="13"/>
  <c r="K33" i="13"/>
  <c r="Y33" i="13"/>
  <c r="AG33" i="13"/>
  <c r="AO33" i="13"/>
  <c r="AW33" i="13"/>
  <c r="BE33" i="13"/>
  <c r="BM33" i="13"/>
  <c r="BU33" i="13"/>
  <c r="CC33" i="13"/>
  <c r="CK33" i="13"/>
  <c r="C33" i="13"/>
  <c r="S33" i="13"/>
  <c r="AC33" i="13"/>
  <c r="AK33" i="13"/>
  <c r="AS33" i="13"/>
  <c r="BA33" i="13"/>
  <c r="BI33" i="13"/>
  <c r="BQ33" i="13"/>
  <c r="BY33" i="13"/>
  <c r="CG33" i="13"/>
  <c r="D35" i="13"/>
  <c r="F35" i="13"/>
  <c r="H35" i="13"/>
  <c r="J35" i="13"/>
  <c r="L35" i="13"/>
  <c r="N35" i="13"/>
  <c r="P35" i="13"/>
  <c r="R35" i="13"/>
  <c r="T35" i="13"/>
  <c r="V35" i="13"/>
  <c r="X35" i="13"/>
  <c r="Z35" i="13"/>
  <c r="AB35" i="13"/>
  <c r="AD35" i="13"/>
  <c r="AF35" i="13"/>
  <c r="AH35" i="13"/>
  <c r="AJ35" i="13"/>
  <c r="AL35" i="13"/>
  <c r="AN35" i="13"/>
  <c r="AP35" i="13"/>
  <c r="AR35" i="13"/>
  <c r="AT35" i="13"/>
  <c r="AV35" i="13"/>
  <c r="AX35" i="13"/>
  <c r="AZ35" i="13"/>
  <c r="BB35" i="13"/>
  <c r="BD35" i="13"/>
  <c r="BF35" i="13"/>
  <c r="BH35" i="13"/>
  <c r="BJ35" i="13"/>
  <c r="BL35" i="13"/>
  <c r="BN35" i="13"/>
  <c r="BP35" i="13"/>
  <c r="BR35" i="13"/>
  <c r="BT35" i="13"/>
  <c r="BV35" i="13"/>
  <c r="BX35" i="13"/>
  <c r="BZ35" i="13"/>
  <c r="CB35" i="13"/>
  <c r="CD35" i="13"/>
  <c r="CF35" i="13"/>
  <c r="CH35" i="13"/>
  <c r="CJ35" i="13"/>
  <c r="CL35" i="13"/>
  <c r="C35" i="13"/>
  <c r="G35" i="13"/>
  <c r="K35" i="13"/>
  <c r="O35" i="13"/>
  <c r="S35" i="13"/>
  <c r="W35" i="13"/>
  <c r="AA35" i="13"/>
  <c r="AE35" i="13"/>
  <c r="AI35" i="13"/>
  <c r="AM35" i="13"/>
  <c r="AQ35" i="13"/>
  <c r="AU35" i="13"/>
  <c r="AY35" i="13"/>
  <c r="BC35" i="13"/>
  <c r="BG35" i="13"/>
  <c r="BK35" i="13"/>
  <c r="BO35" i="13"/>
  <c r="BS35" i="13"/>
  <c r="BW35" i="13"/>
  <c r="CA35" i="13"/>
  <c r="CE35" i="13"/>
  <c r="CI35" i="13"/>
  <c r="I35" i="13"/>
  <c r="Q35" i="13"/>
  <c r="Y35" i="13"/>
  <c r="AG35" i="13"/>
  <c r="AO35" i="13"/>
  <c r="AW35" i="13"/>
  <c r="BE35" i="13"/>
  <c r="BM35" i="13"/>
  <c r="BU35" i="13"/>
  <c r="CC35" i="13"/>
  <c r="CK35" i="13"/>
  <c r="E35" i="13"/>
  <c r="M35" i="13"/>
  <c r="U35" i="13"/>
  <c r="AC35" i="13"/>
  <c r="AK35" i="13"/>
  <c r="AS35" i="13"/>
  <c r="BA35" i="13"/>
  <c r="BI35" i="13"/>
  <c r="BQ35" i="13"/>
  <c r="BY35" i="13"/>
  <c r="CG35" i="13"/>
  <c r="AF37" i="13"/>
  <c r="AH37" i="13"/>
  <c r="AJ37" i="13"/>
  <c r="AL37" i="13"/>
  <c r="AN37" i="13"/>
  <c r="AP37" i="13"/>
  <c r="AR37" i="13"/>
  <c r="AT37" i="13"/>
  <c r="AV37" i="13"/>
  <c r="AX37" i="13"/>
  <c r="AZ37" i="13"/>
  <c r="BB37" i="13"/>
  <c r="BD37" i="13"/>
  <c r="BF37" i="13"/>
  <c r="BH37" i="13"/>
  <c r="BJ37" i="13"/>
  <c r="BL37" i="13"/>
  <c r="BN37" i="13"/>
  <c r="BP37" i="13"/>
  <c r="BR37" i="13"/>
  <c r="BT37" i="13"/>
  <c r="BV37" i="13"/>
  <c r="BX37" i="13"/>
  <c r="BZ37" i="13"/>
  <c r="CB37" i="13"/>
  <c r="CD37" i="13"/>
  <c r="CF37" i="13"/>
  <c r="CH37" i="13"/>
  <c r="CJ37" i="13"/>
  <c r="CL37" i="13"/>
  <c r="AE37" i="13"/>
  <c r="AI37" i="13"/>
  <c r="AM37" i="13"/>
  <c r="AQ37" i="13"/>
  <c r="AU37" i="13"/>
  <c r="AY37" i="13"/>
  <c r="BC37" i="13"/>
  <c r="BG37" i="13"/>
  <c r="BK37" i="13"/>
  <c r="BO37" i="13"/>
  <c r="BS37" i="13"/>
  <c r="BW37" i="13"/>
  <c r="CA37" i="13"/>
  <c r="CE37" i="13"/>
  <c r="CI37" i="13"/>
  <c r="AK37" i="13"/>
  <c r="AS37" i="13"/>
  <c r="BA37" i="13"/>
  <c r="BI37" i="13"/>
  <c r="BQ37" i="13"/>
  <c r="BY37" i="13"/>
  <c r="CG37" i="13"/>
  <c r="AG37" i="13"/>
  <c r="AO37" i="13"/>
  <c r="AW37" i="13"/>
  <c r="BE37" i="13"/>
  <c r="BM37" i="13"/>
  <c r="BU37" i="13"/>
  <c r="CC37" i="13"/>
  <c r="CK37" i="13"/>
  <c r="CW18" i="13" l="1"/>
  <c r="CW16" i="13"/>
  <c r="CW14" i="13"/>
  <c r="CW12" i="13"/>
  <c r="CW11" i="13"/>
  <c r="CW9" i="13"/>
  <c r="CW17" i="13"/>
  <c r="CW15" i="13"/>
  <c r="CW10" i="13"/>
  <c r="CX10" i="13" s="1"/>
  <c r="CU50" i="13" s="1"/>
  <c r="CS50" i="13" l="1"/>
  <c r="CT50" i="13"/>
  <c r="CQ50" i="13"/>
  <c r="CR50" i="13"/>
  <c r="CO50" i="13"/>
  <c r="CP50" i="13"/>
  <c r="CM50" i="13"/>
  <c r="CN50" i="13"/>
  <c r="I50" i="13"/>
  <c r="M50" i="13"/>
  <c r="Q50" i="13"/>
  <c r="U50" i="13"/>
  <c r="Y50" i="13"/>
  <c r="AC50" i="13"/>
  <c r="AG50" i="13"/>
  <c r="AK50" i="13"/>
  <c r="AO50" i="13"/>
  <c r="AS50" i="13"/>
  <c r="AW50" i="13"/>
  <c r="BA50" i="13"/>
  <c r="BE50" i="13"/>
  <c r="BI50" i="13"/>
  <c r="BM50" i="13"/>
  <c r="BQ50" i="13"/>
  <c r="BU50" i="13"/>
  <c r="BY50" i="13"/>
  <c r="CC50" i="13"/>
  <c r="CG50" i="13"/>
  <c r="CK50" i="13"/>
  <c r="L50" i="13"/>
  <c r="T50" i="13"/>
  <c r="AB50" i="13"/>
  <c r="AJ50" i="13"/>
  <c r="AR50" i="13"/>
  <c r="AZ50" i="13"/>
  <c r="BH50" i="13"/>
  <c r="BP50" i="13"/>
  <c r="BX50" i="13"/>
  <c r="CF50" i="13"/>
  <c r="N50" i="13"/>
  <c r="V50" i="13"/>
  <c r="AD50" i="13"/>
  <c r="AL50" i="13"/>
  <c r="AT50" i="13"/>
  <c r="BB50" i="13"/>
  <c r="BJ50" i="13"/>
  <c r="BR50" i="13"/>
  <c r="BZ50" i="13"/>
  <c r="CH50" i="13"/>
  <c r="G50" i="13"/>
  <c r="K50" i="13"/>
  <c r="O50" i="13"/>
  <c r="S50" i="13"/>
  <c r="W50" i="13"/>
  <c r="AA50" i="13"/>
  <c r="AE50" i="13"/>
  <c r="AI50" i="13"/>
  <c r="AM50" i="13"/>
  <c r="AQ50" i="13"/>
  <c r="AU50" i="13"/>
  <c r="AY50" i="13"/>
  <c r="BC50" i="13"/>
  <c r="BG50" i="13"/>
  <c r="BK50" i="13"/>
  <c r="BO50" i="13"/>
  <c r="BS50" i="13"/>
  <c r="BW50" i="13"/>
  <c r="CA50" i="13"/>
  <c r="CE50" i="13"/>
  <c r="CI50" i="13"/>
  <c r="H50" i="13"/>
  <c r="P50" i="13"/>
  <c r="X50" i="13"/>
  <c r="AF50" i="13"/>
  <c r="AN50" i="13"/>
  <c r="AV50" i="13"/>
  <c r="BD50" i="13"/>
  <c r="BL50" i="13"/>
  <c r="BT50" i="13"/>
  <c r="CB50" i="13"/>
  <c r="CJ50" i="13"/>
  <c r="J50" i="13"/>
  <c r="R50" i="13"/>
  <c r="AH50" i="13"/>
  <c r="AP50" i="13"/>
  <c r="AX50" i="13"/>
  <c r="BF50" i="13"/>
  <c r="BN50" i="13"/>
  <c r="BV50" i="13"/>
  <c r="CD50" i="13"/>
  <c r="CL50" i="13"/>
  <c r="Z50" i="13"/>
  <c r="CX13" i="13"/>
  <c r="CU53" i="13" s="1"/>
  <c r="CX17" i="13"/>
  <c r="CU57" i="13" s="1"/>
  <c r="CX12" i="13"/>
  <c r="CU52" i="13" s="1"/>
  <c r="CX6" i="13"/>
  <c r="CU46" i="13" s="1"/>
  <c r="CX8" i="13"/>
  <c r="CU48" i="13" s="1"/>
  <c r="CX9" i="13"/>
  <c r="CU49" i="13" s="1"/>
  <c r="CX15" i="13"/>
  <c r="CU55" i="13" s="1"/>
  <c r="CX7" i="13"/>
  <c r="CU47" i="13" s="1"/>
  <c r="CX18" i="13"/>
  <c r="CU58" i="13" s="1"/>
  <c r="CX16" i="13"/>
  <c r="CU56" i="13" s="1"/>
  <c r="CX14" i="13"/>
  <c r="CU54" i="13" s="1"/>
  <c r="CX11" i="13"/>
  <c r="CU51" i="13" s="1"/>
  <c r="CX5" i="13"/>
  <c r="CU45" i="13" s="1"/>
  <c r="CU59" i="13" s="1"/>
  <c r="CS54" i="13" l="1"/>
  <c r="CT54" i="13"/>
  <c r="CS52" i="13"/>
  <c r="CT52" i="13"/>
  <c r="CS53" i="13"/>
  <c r="CT53" i="13"/>
  <c r="CS56" i="13"/>
  <c r="CT56" i="13"/>
  <c r="CS58" i="13"/>
  <c r="CT58" i="13"/>
  <c r="CS47" i="13"/>
  <c r="CT47" i="13"/>
  <c r="CS51" i="13"/>
  <c r="CT51" i="13"/>
  <c r="CS55" i="13"/>
  <c r="CT55" i="13"/>
  <c r="CS57" i="13"/>
  <c r="CT57" i="13"/>
  <c r="CS49" i="13"/>
  <c r="CT49" i="13"/>
  <c r="CS46" i="13"/>
  <c r="CT46" i="13"/>
  <c r="CS45" i="13"/>
  <c r="CT45" i="13"/>
  <c r="CS48" i="13"/>
  <c r="CT48" i="13"/>
  <c r="CQ51" i="13"/>
  <c r="CR51" i="13"/>
  <c r="CQ56" i="13"/>
  <c r="CR56" i="13"/>
  <c r="CQ47" i="13"/>
  <c r="CR47" i="13"/>
  <c r="CQ49" i="13"/>
  <c r="CR49" i="13"/>
  <c r="CQ46" i="13"/>
  <c r="CR46" i="13"/>
  <c r="CQ57" i="13"/>
  <c r="CR57" i="13"/>
  <c r="CQ45" i="13"/>
  <c r="CR45" i="13"/>
  <c r="CQ54" i="13"/>
  <c r="CR54" i="13"/>
  <c r="CQ58" i="13"/>
  <c r="CR58" i="13"/>
  <c r="CQ55" i="13"/>
  <c r="CR55" i="13"/>
  <c r="CQ48" i="13"/>
  <c r="CR48" i="13"/>
  <c r="CQ52" i="13"/>
  <c r="CR52" i="13"/>
  <c r="CQ53" i="13"/>
  <c r="CR53" i="13"/>
  <c r="CO51" i="13"/>
  <c r="CP51" i="13"/>
  <c r="CO47" i="13"/>
  <c r="CP47" i="13"/>
  <c r="CO49" i="13"/>
  <c r="CP49" i="13"/>
  <c r="CO46" i="13"/>
  <c r="CP46" i="13"/>
  <c r="CO57" i="13"/>
  <c r="CP57" i="13"/>
  <c r="CO56" i="13"/>
  <c r="CP56" i="13"/>
  <c r="CO45" i="13"/>
  <c r="CP45" i="13"/>
  <c r="CO54" i="13"/>
  <c r="CP54" i="13"/>
  <c r="CO58" i="13"/>
  <c r="CP58" i="13"/>
  <c r="CO55" i="13"/>
  <c r="CP55" i="13"/>
  <c r="CO48" i="13"/>
  <c r="CP48" i="13"/>
  <c r="CO52" i="13"/>
  <c r="CP52" i="13"/>
  <c r="CO53" i="13"/>
  <c r="CP53" i="13"/>
  <c r="CM51" i="13"/>
  <c r="CN51" i="13"/>
  <c r="CM56" i="13"/>
  <c r="CN56" i="13"/>
  <c r="CM47" i="13"/>
  <c r="CN47" i="13"/>
  <c r="CM49" i="13"/>
  <c r="CN49" i="13"/>
  <c r="CM46" i="13"/>
  <c r="CN46" i="13"/>
  <c r="CM57" i="13"/>
  <c r="CN57" i="13"/>
  <c r="CM45" i="13"/>
  <c r="CN45" i="13"/>
  <c r="CM54" i="13"/>
  <c r="CN54" i="13"/>
  <c r="CM58" i="13"/>
  <c r="CN58" i="13"/>
  <c r="CM55" i="13"/>
  <c r="CN55" i="13"/>
  <c r="CM48" i="13"/>
  <c r="CN48" i="13"/>
  <c r="CM52" i="13"/>
  <c r="CN52" i="13"/>
  <c r="CM53" i="13"/>
  <c r="CN53" i="13"/>
  <c r="D45" i="13"/>
  <c r="F45" i="13"/>
  <c r="H45" i="13"/>
  <c r="J45" i="13"/>
  <c r="L45" i="13"/>
  <c r="N45" i="13"/>
  <c r="P45" i="13"/>
  <c r="R45" i="13"/>
  <c r="T45" i="13"/>
  <c r="V45" i="13"/>
  <c r="X45" i="13"/>
  <c r="Z45" i="13"/>
  <c r="AB45" i="13"/>
  <c r="AD45" i="13"/>
  <c r="AF45" i="13"/>
  <c r="AH45" i="13"/>
  <c r="AJ45" i="13"/>
  <c r="AL45" i="13"/>
  <c r="AN45" i="13"/>
  <c r="AP45" i="13"/>
  <c r="AR45" i="13"/>
  <c r="AT45" i="13"/>
  <c r="AV45" i="13"/>
  <c r="AX45" i="13"/>
  <c r="AZ45" i="13"/>
  <c r="BB45" i="13"/>
  <c r="BD45" i="13"/>
  <c r="BF45" i="13"/>
  <c r="BH45" i="13"/>
  <c r="BJ45" i="13"/>
  <c r="BL45" i="13"/>
  <c r="BN45" i="13"/>
  <c r="BP45" i="13"/>
  <c r="BR45" i="13"/>
  <c r="BT45" i="13"/>
  <c r="BV45" i="13"/>
  <c r="BX45" i="13"/>
  <c r="BZ45" i="13"/>
  <c r="CB45" i="13"/>
  <c r="CD45" i="13"/>
  <c r="CF45" i="13"/>
  <c r="CH45" i="13"/>
  <c r="CJ45" i="13"/>
  <c r="CL45" i="13"/>
  <c r="C45" i="13"/>
  <c r="G45" i="13"/>
  <c r="K45" i="13"/>
  <c r="O45" i="13"/>
  <c r="S45" i="13"/>
  <c r="W45" i="13"/>
  <c r="AA45" i="13"/>
  <c r="AE45" i="13"/>
  <c r="AI45" i="13"/>
  <c r="AM45" i="13"/>
  <c r="AQ45" i="13"/>
  <c r="AU45" i="13"/>
  <c r="AY45" i="13"/>
  <c r="BC45" i="13"/>
  <c r="BG45" i="13"/>
  <c r="BK45" i="13"/>
  <c r="BO45" i="13"/>
  <c r="BS45" i="13"/>
  <c r="BW45" i="13"/>
  <c r="CA45" i="13"/>
  <c r="CE45" i="13"/>
  <c r="CI45" i="13"/>
  <c r="E45" i="13"/>
  <c r="M45" i="13"/>
  <c r="U45" i="13"/>
  <c r="AC45" i="13"/>
  <c r="AK45" i="13"/>
  <c r="AS45" i="13"/>
  <c r="BA45" i="13"/>
  <c r="BI45" i="13"/>
  <c r="BQ45" i="13"/>
  <c r="BY45" i="13"/>
  <c r="CG45" i="13"/>
  <c r="I45" i="13"/>
  <c r="Q45" i="13"/>
  <c r="Y45" i="13"/>
  <c r="AG45" i="13"/>
  <c r="AO45" i="13"/>
  <c r="AW45" i="13"/>
  <c r="BE45" i="13"/>
  <c r="BM45" i="13"/>
  <c r="BU45" i="13"/>
  <c r="CC45" i="13"/>
  <c r="CK45" i="13"/>
  <c r="C54" i="13"/>
  <c r="G54" i="13"/>
  <c r="K54" i="13"/>
  <c r="O54" i="13"/>
  <c r="S54" i="13"/>
  <c r="W54" i="13"/>
  <c r="AA54" i="13"/>
  <c r="AE54" i="13"/>
  <c r="AI54" i="13"/>
  <c r="AM54" i="13"/>
  <c r="AQ54" i="13"/>
  <c r="AU54" i="13"/>
  <c r="AY54" i="13"/>
  <c r="BC54" i="13"/>
  <c r="BG54" i="13"/>
  <c r="BK54" i="13"/>
  <c r="BO54" i="13"/>
  <c r="BS54" i="13"/>
  <c r="BW54" i="13"/>
  <c r="CA54" i="13"/>
  <c r="CE54" i="13"/>
  <c r="CI54" i="13"/>
  <c r="D54" i="13"/>
  <c r="L54" i="13"/>
  <c r="T54" i="13"/>
  <c r="AB54" i="13"/>
  <c r="AJ54" i="13"/>
  <c r="AR54" i="13"/>
  <c r="AZ54" i="13"/>
  <c r="BH54" i="13"/>
  <c r="BP54" i="13"/>
  <c r="BX54" i="13"/>
  <c r="CF54" i="13"/>
  <c r="F54" i="13"/>
  <c r="N54" i="13"/>
  <c r="V54" i="13"/>
  <c r="AD54" i="13"/>
  <c r="AL54" i="13"/>
  <c r="AT54" i="13"/>
  <c r="BB54" i="13"/>
  <c r="BJ54" i="13"/>
  <c r="BR54" i="13"/>
  <c r="BZ54" i="13"/>
  <c r="CH54" i="13"/>
  <c r="E54" i="13"/>
  <c r="M54" i="13"/>
  <c r="U54" i="13"/>
  <c r="AC54" i="13"/>
  <c r="AK54" i="13"/>
  <c r="AS54" i="13"/>
  <c r="BA54" i="13"/>
  <c r="BI54" i="13"/>
  <c r="BQ54" i="13"/>
  <c r="BY54" i="13"/>
  <c r="CG54" i="13"/>
  <c r="H54" i="13"/>
  <c r="X54" i="13"/>
  <c r="AN54" i="13"/>
  <c r="BD54" i="13"/>
  <c r="BT54" i="13"/>
  <c r="CJ54" i="13"/>
  <c r="R54" i="13"/>
  <c r="AH54" i="13"/>
  <c r="AX54" i="13"/>
  <c r="BN54" i="13"/>
  <c r="CD54" i="13"/>
  <c r="I54" i="13"/>
  <c r="Q54" i="13"/>
  <c r="Y54" i="13"/>
  <c r="AG54" i="13"/>
  <c r="AO54" i="13"/>
  <c r="AW54" i="13"/>
  <c r="BE54" i="13"/>
  <c r="BM54" i="13"/>
  <c r="BU54" i="13"/>
  <c r="CC54" i="13"/>
  <c r="CK54" i="13"/>
  <c r="P54" i="13"/>
  <c r="AF54" i="13"/>
  <c r="AV54" i="13"/>
  <c r="BL54" i="13"/>
  <c r="CB54" i="13"/>
  <c r="J54" i="13"/>
  <c r="Z54" i="13"/>
  <c r="AP54" i="13"/>
  <c r="BF54" i="13"/>
  <c r="BV54" i="13"/>
  <c r="CL54" i="13"/>
  <c r="AG58" i="13"/>
  <c r="AK58" i="13"/>
  <c r="AO58" i="13"/>
  <c r="AS58" i="13"/>
  <c r="AW58" i="13"/>
  <c r="BA58" i="13"/>
  <c r="BE58" i="13"/>
  <c r="BI58" i="13"/>
  <c r="BM58" i="13"/>
  <c r="BQ58" i="13"/>
  <c r="BU58" i="13"/>
  <c r="BY58" i="13"/>
  <c r="CC58" i="13"/>
  <c r="CG58" i="13"/>
  <c r="AF58" i="13"/>
  <c r="AN58" i="13"/>
  <c r="AV58" i="13"/>
  <c r="BD58" i="13"/>
  <c r="BL58" i="13"/>
  <c r="BT58" i="13"/>
  <c r="CB58" i="13"/>
  <c r="CI58" i="13"/>
  <c r="AH58" i="13"/>
  <c r="AP58" i="13"/>
  <c r="AX58" i="13"/>
  <c r="BF58" i="13"/>
  <c r="BN58" i="13"/>
  <c r="BV58" i="13"/>
  <c r="CD58" i="13"/>
  <c r="CJ58" i="13"/>
  <c r="AI58" i="13"/>
  <c r="AQ58" i="13"/>
  <c r="AY58" i="13"/>
  <c r="BG58" i="13"/>
  <c r="BO58" i="13"/>
  <c r="BW58" i="13"/>
  <c r="CE58" i="13"/>
  <c r="AJ58" i="13"/>
  <c r="AZ58" i="13"/>
  <c r="BP58" i="13"/>
  <c r="CF58" i="13"/>
  <c r="AL58" i="13"/>
  <c r="BB58" i="13"/>
  <c r="BR58" i="13"/>
  <c r="CH58" i="13"/>
  <c r="AE58" i="13"/>
  <c r="AM58" i="13"/>
  <c r="AU58" i="13"/>
  <c r="BC58" i="13"/>
  <c r="BK58" i="13"/>
  <c r="BS58" i="13"/>
  <c r="CA58" i="13"/>
  <c r="AR58" i="13"/>
  <c r="BH58" i="13"/>
  <c r="BX58" i="13"/>
  <c r="CK58" i="13"/>
  <c r="AT58" i="13"/>
  <c r="BJ58" i="13"/>
  <c r="BZ58" i="13"/>
  <c r="CL58" i="13"/>
  <c r="C55" i="13"/>
  <c r="G55" i="13"/>
  <c r="K55" i="13"/>
  <c r="O55" i="13"/>
  <c r="S55" i="13"/>
  <c r="W55" i="13"/>
  <c r="AA55" i="13"/>
  <c r="AE55" i="13"/>
  <c r="AI55" i="13"/>
  <c r="AM55" i="13"/>
  <c r="AQ55" i="13"/>
  <c r="AU55" i="13"/>
  <c r="AY55" i="13"/>
  <c r="BC55" i="13"/>
  <c r="BG55" i="13"/>
  <c r="BK55" i="13"/>
  <c r="BO55" i="13"/>
  <c r="BS55" i="13"/>
  <c r="BW55" i="13"/>
  <c r="CA55" i="13"/>
  <c r="CE55" i="13"/>
  <c r="CI55" i="13"/>
  <c r="H55" i="13"/>
  <c r="P55" i="13"/>
  <c r="X55" i="13"/>
  <c r="AF55" i="13"/>
  <c r="AN55" i="13"/>
  <c r="AV55" i="13"/>
  <c r="BD55" i="13"/>
  <c r="BL55" i="13"/>
  <c r="BT55" i="13"/>
  <c r="CB55" i="13"/>
  <c r="CJ55" i="13"/>
  <c r="F55" i="13"/>
  <c r="N55" i="13"/>
  <c r="V55" i="13"/>
  <c r="AD55" i="13"/>
  <c r="AL55" i="13"/>
  <c r="AT55" i="13"/>
  <c r="BB55" i="13"/>
  <c r="BJ55" i="13"/>
  <c r="BR55" i="13"/>
  <c r="BZ55" i="13"/>
  <c r="CH55" i="13"/>
  <c r="E55" i="13"/>
  <c r="I55" i="13"/>
  <c r="M55" i="13"/>
  <c r="Q55" i="13"/>
  <c r="U55" i="13"/>
  <c r="Y55" i="13"/>
  <c r="AC55" i="13"/>
  <c r="AG55" i="13"/>
  <c r="AK55" i="13"/>
  <c r="AO55" i="13"/>
  <c r="AS55" i="13"/>
  <c r="AW55" i="13"/>
  <c r="BA55" i="13"/>
  <c r="BE55" i="13"/>
  <c r="BI55" i="13"/>
  <c r="BM55" i="13"/>
  <c r="BQ55" i="13"/>
  <c r="BU55" i="13"/>
  <c r="BY55" i="13"/>
  <c r="CC55" i="13"/>
  <c r="CG55" i="13"/>
  <c r="CK55" i="13"/>
  <c r="D55" i="13"/>
  <c r="L55" i="13"/>
  <c r="T55" i="13"/>
  <c r="AB55" i="13"/>
  <c r="AJ55" i="13"/>
  <c r="AR55" i="13"/>
  <c r="AZ55" i="13"/>
  <c r="BH55" i="13"/>
  <c r="BP55" i="13"/>
  <c r="BX55" i="13"/>
  <c r="CF55" i="13"/>
  <c r="J55" i="13"/>
  <c r="R55" i="13"/>
  <c r="Z55" i="13"/>
  <c r="AH55" i="13"/>
  <c r="AP55" i="13"/>
  <c r="AX55" i="13"/>
  <c r="BF55" i="13"/>
  <c r="BN55" i="13"/>
  <c r="BV55" i="13"/>
  <c r="CD55" i="13"/>
  <c r="CL55" i="13"/>
  <c r="W48" i="13"/>
  <c r="Y48" i="13"/>
  <c r="AA48" i="13"/>
  <c r="AC48" i="13"/>
  <c r="AE48" i="13"/>
  <c r="AG48" i="13"/>
  <c r="AI48" i="13"/>
  <c r="AK48" i="13"/>
  <c r="AM48" i="13"/>
  <c r="AO48" i="13"/>
  <c r="AQ48" i="13"/>
  <c r="AS48" i="13"/>
  <c r="AU48" i="13"/>
  <c r="AW48" i="13"/>
  <c r="AY48" i="13"/>
  <c r="BA48" i="13"/>
  <c r="BC48" i="13"/>
  <c r="BE48" i="13"/>
  <c r="BG48" i="13"/>
  <c r="BI48" i="13"/>
  <c r="BK48" i="13"/>
  <c r="BM48" i="13"/>
  <c r="BO48" i="13"/>
  <c r="BQ48" i="13"/>
  <c r="BS48" i="13"/>
  <c r="BU48" i="13"/>
  <c r="BW48" i="13"/>
  <c r="BY48" i="13"/>
  <c r="CA48" i="13"/>
  <c r="CC48" i="13"/>
  <c r="CE48" i="13"/>
  <c r="CG48" i="13"/>
  <c r="CI48" i="13"/>
  <c r="CK48" i="13"/>
  <c r="X48" i="13"/>
  <c r="AB48" i="13"/>
  <c r="AF48" i="13"/>
  <c r="AJ48" i="13"/>
  <c r="AN48" i="13"/>
  <c r="AR48" i="13"/>
  <c r="AV48" i="13"/>
  <c r="AZ48" i="13"/>
  <c r="BD48" i="13"/>
  <c r="BH48" i="13"/>
  <c r="BL48" i="13"/>
  <c r="BP48" i="13"/>
  <c r="BT48" i="13"/>
  <c r="BX48" i="13"/>
  <c r="CB48" i="13"/>
  <c r="CF48" i="13"/>
  <c r="CJ48" i="13"/>
  <c r="Z48" i="13"/>
  <c r="AD48" i="13"/>
  <c r="AH48" i="13"/>
  <c r="AL48" i="13"/>
  <c r="AP48" i="13"/>
  <c r="AT48" i="13"/>
  <c r="AX48" i="13"/>
  <c r="BB48" i="13"/>
  <c r="BF48" i="13"/>
  <c r="BJ48" i="13"/>
  <c r="BN48" i="13"/>
  <c r="BR48" i="13"/>
  <c r="BV48" i="13"/>
  <c r="BZ48" i="13"/>
  <c r="CD48" i="13"/>
  <c r="CH48" i="13"/>
  <c r="CL48" i="13"/>
  <c r="D46" i="13"/>
  <c r="F46" i="13"/>
  <c r="H46" i="13"/>
  <c r="J46" i="13"/>
  <c r="L46" i="13"/>
  <c r="N46" i="13"/>
  <c r="P46" i="13"/>
  <c r="R46" i="13"/>
  <c r="T46" i="13"/>
  <c r="V46" i="13"/>
  <c r="X46" i="13"/>
  <c r="Z46" i="13"/>
  <c r="AB46" i="13"/>
  <c r="AD46" i="13"/>
  <c r="AF46" i="13"/>
  <c r="AH46" i="13"/>
  <c r="C46" i="13"/>
  <c r="G46" i="13"/>
  <c r="K46" i="13"/>
  <c r="O46" i="13"/>
  <c r="S46" i="13"/>
  <c r="W46" i="13"/>
  <c r="AA46" i="13"/>
  <c r="AE46" i="13"/>
  <c r="AI46" i="13"/>
  <c r="AK46" i="13"/>
  <c r="AM46" i="13"/>
  <c r="AO46" i="13"/>
  <c r="AQ46" i="13"/>
  <c r="AS46" i="13"/>
  <c r="AU46" i="13"/>
  <c r="AW46" i="13"/>
  <c r="AY46" i="13"/>
  <c r="BA46" i="13"/>
  <c r="BC46" i="13"/>
  <c r="BE46" i="13"/>
  <c r="BG46" i="13"/>
  <c r="BI46" i="13"/>
  <c r="BK46" i="13"/>
  <c r="BM46" i="13"/>
  <c r="BO46" i="13"/>
  <c r="BQ46" i="13"/>
  <c r="BS46" i="13"/>
  <c r="BU46" i="13"/>
  <c r="BW46" i="13"/>
  <c r="BY46" i="13"/>
  <c r="CA46" i="13"/>
  <c r="CC46" i="13"/>
  <c r="CE46" i="13"/>
  <c r="CG46" i="13"/>
  <c r="CI46" i="13"/>
  <c r="CK46" i="13"/>
  <c r="E46" i="13"/>
  <c r="M46" i="13"/>
  <c r="U46" i="13"/>
  <c r="AC46" i="13"/>
  <c r="AJ46" i="13"/>
  <c r="AN46" i="13"/>
  <c r="AR46" i="13"/>
  <c r="AV46" i="13"/>
  <c r="AZ46" i="13"/>
  <c r="BD46" i="13"/>
  <c r="BH46" i="13"/>
  <c r="BL46" i="13"/>
  <c r="BP46" i="13"/>
  <c r="BT46" i="13"/>
  <c r="BX46" i="13"/>
  <c r="CB46" i="13"/>
  <c r="CF46" i="13"/>
  <c r="CJ46" i="13"/>
  <c r="I46" i="13"/>
  <c r="Q46" i="13"/>
  <c r="Y46" i="13"/>
  <c r="AG46" i="13"/>
  <c r="AL46" i="13"/>
  <c r="AP46" i="13"/>
  <c r="AT46" i="13"/>
  <c r="AX46" i="13"/>
  <c r="BB46" i="13"/>
  <c r="BF46" i="13"/>
  <c r="BJ46" i="13"/>
  <c r="BN46" i="13"/>
  <c r="BR46" i="13"/>
  <c r="BV46" i="13"/>
  <c r="BZ46" i="13"/>
  <c r="CD46" i="13"/>
  <c r="CH46" i="13"/>
  <c r="CL46" i="13"/>
  <c r="C57" i="13"/>
  <c r="G57" i="13"/>
  <c r="K57" i="13"/>
  <c r="O57" i="13"/>
  <c r="S57" i="13"/>
  <c r="W57" i="13"/>
  <c r="AA57" i="13"/>
  <c r="AE57" i="13"/>
  <c r="AI57" i="13"/>
  <c r="AM57" i="13"/>
  <c r="AQ57" i="13"/>
  <c r="AU57" i="13"/>
  <c r="AY57" i="13"/>
  <c r="BC57" i="13"/>
  <c r="BG57" i="13"/>
  <c r="BK57" i="13"/>
  <c r="BO57" i="13"/>
  <c r="BS57" i="13"/>
  <c r="BW57" i="13"/>
  <c r="CA57" i="13"/>
  <c r="CE57" i="13"/>
  <c r="CI57" i="13"/>
  <c r="H57" i="13"/>
  <c r="P57" i="13"/>
  <c r="X57" i="13"/>
  <c r="AF57" i="13"/>
  <c r="AN57" i="13"/>
  <c r="AV57" i="13"/>
  <c r="BD57" i="13"/>
  <c r="BL57" i="13"/>
  <c r="BT57" i="13"/>
  <c r="CB57" i="13"/>
  <c r="CJ57" i="13"/>
  <c r="F57" i="13"/>
  <c r="N57" i="13"/>
  <c r="V57" i="13"/>
  <c r="AD57" i="13"/>
  <c r="AL57" i="13"/>
  <c r="AT57" i="13"/>
  <c r="BB57" i="13"/>
  <c r="BJ57" i="13"/>
  <c r="BR57" i="13"/>
  <c r="BZ57" i="13"/>
  <c r="CH57" i="13"/>
  <c r="E57" i="13"/>
  <c r="I57" i="13"/>
  <c r="M57" i="13"/>
  <c r="Q57" i="13"/>
  <c r="U57" i="13"/>
  <c r="Y57" i="13"/>
  <c r="AC57" i="13"/>
  <c r="AG57" i="13"/>
  <c r="AK57" i="13"/>
  <c r="AO57" i="13"/>
  <c r="AS57" i="13"/>
  <c r="AW57" i="13"/>
  <c r="BA57" i="13"/>
  <c r="BE57" i="13"/>
  <c r="BI57" i="13"/>
  <c r="BM57" i="13"/>
  <c r="BQ57" i="13"/>
  <c r="BU57" i="13"/>
  <c r="BY57" i="13"/>
  <c r="CC57" i="13"/>
  <c r="CG57" i="13"/>
  <c r="CK57" i="13"/>
  <c r="D57" i="13"/>
  <c r="L57" i="13"/>
  <c r="AB57" i="13"/>
  <c r="AR57" i="13"/>
  <c r="BH57" i="13"/>
  <c r="BX57" i="13"/>
  <c r="R57" i="13"/>
  <c r="AH57" i="13"/>
  <c r="AX57" i="13"/>
  <c r="BN57" i="13"/>
  <c r="CD57" i="13"/>
  <c r="T57" i="13"/>
  <c r="AJ57" i="13"/>
  <c r="AZ57" i="13"/>
  <c r="BP57" i="13"/>
  <c r="CF57" i="13"/>
  <c r="J57" i="13"/>
  <c r="Z57" i="13"/>
  <c r="AP57" i="13"/>
  <c r="BF57" i="13"/>
  <c r="BV57" i="13"/>
  <c r="CL57" i="13"/>
  <c r="F53" i="13"/>
  <c r="J53" i="13"/>
  <c r="N53" i="13"/>
  <c r="R53" i="13"/>
  <c r="V53" i="13"/>
  <c r="Z53" i="13"/>
  <c r="AD53" i="13"/>
  <c r="AH53" i="13"/>
  <c r="AL53" i="13"/>
  <c r="AP53" i="13"/>
  <c r="AT53" i="13"/>
  <c r="AX53" i="13"/>
  <c r="BB53" i="13"/>
  <c r="BF53" i="13"/>
  <c r="BJ53" i="13"/>
  <c r="BN53" i="13"/>
  <c r="BR53" i="13"/>
  <c r="BV53" i="13"/>
  <c r="BZ53" i="13"/>
  <c r="CD53" i="13"/>
  <c r="CH53" i="13"/>
  <c r="CL53" i="13"/>
  <c r="E53" i="13"/>
  <c r="I53" i="13"/>
  <c r="M53" i="13"/>
  <c r="Q53" i="13"/>
  <c r="U53" i="13"/>
  <c r="Y53" i="13"/>
  <c r="AC53" i="13"/>
  <c r="AG53" i="13"/>
  <c r="AK53" i="13"/>
  <c r="AO53" i="13"/>
  <c r="AS53" i="13"/>
  <c r="AW53" i="13"/>
  <c r="BA53" i="13"/>
  <c r="BE53" i="13"/>
  <c r="BI53" i="13"/>
  <c r="BM53" i="13"/>
  <c r="BQ53" i="13"/>
  <c r="BU53" i="13"/>
  <c r="BY53" i="13"/>
  <c r="CC53" i="13"/>
  <c r="CG53" i="13"/>
  <c r="CK53" i="13"/>
  <c r="CF53" i="13"/>
  <c r="BX53" i="13"/>
  <c r="BP53" i="13"/>
  <c r="BH53" i="13"/>
  <c r="AZ53" i="13"/>
  <c r="AR53" i="13"/>
  <c r="AJ53" i="13"/>
  <c r="AB53" i="13"/>
  <c r="T53" i="13"/>
  <c r="L53" i="13"/>
  <c r="D53" i="13"/>
  <c r="C53" i="13"/>
  <c r="G53" i="13"/>
  <c r="K53" i="13"/>
  <c r="O53" i="13"/>
  <c r="S53" i="13"/>
  <c r="W53" i="13"/>
  <c r="AA53" i="13"/>
  <c r="AE53" i="13"/>
  <c r="AI53" i="13"/>
  <c r="AM53" i="13"/>
  <c r="AQ53" i="13"/>
  <c r="AU53" i="13"/>
  <c r="AY53" i="13"/>
  <c r="BC53" i="13"/>
  <c r="BG53" i="13"/>
  <c r="BK53" i="13"/>
  <c r="BO53" i="13"/>
  <c r="BS53" i="13"/>
  <c r="BW53" i="13"/>
  <c r="CA53" i="13"/>
  <c r="CE53" i="13"/>
  <c r="CI53" i="13"/>
  <c r="CJ53" i="13"/>
  <c r="CB53" i="13"/>
  <c r="BT53" i="13"/>
  <c r="BL53" i="13"/>
  <c r="BD53" i="13"/>
  <c r="AV53" i="13"/>
  <c r="AN53" i="13"/>
  <c r="AF53" i="13"/>
  <c r="X53" i="13"/>
  <c r="P53" i="13"/>
  <c r="H53" i="13"/>
  <c r="U51" i="13"/>
  <c r="Y51" i="13"/>
  <c r="AC51" i="13"/>
  <c r="AG51" i="13"/>
  <c r="AK51" i="13"/>
  <c r="AO51" i="13"/>
  <c r="AS51" i="13"/>
  <c r="AW51" i="13"/>
  <c r="BA51" i="13"/>
  <c r="BE51" i="13"/>
  <c r="BI51" i="13"/>
  <c r="BM51" i="13"/>
  <c r="BQ51" i="13"/>
  <c r="BU51" i="13"/>
  <c r="BY51" i="13"/>
  <c r="CC51" i="13"/>
  <c r="CG51" i="13"/>
  <c r="CK51" i="13"/>
  <c r="T51" i="13"/>
  <c r="AB51" i="13"/>
  <c r="AJ51" i="13"/>
  <c r="AR51" i="13"/>
  <c r="AZ51" i="13"/>
  <c r="BH51" i="13"/>
  <c r="BP51" i="13"/>
  <c r="BX51" i="13"/>
  <c r="CF51" i="13"/>
  <c r="V51" i="13"/>
  <c r="AD51" i="13"/>
  <c r="AL51" i="13"/>
  <c r="AT51" i="13"/>
  <c r="BB51" i="13"/>
  <c r="BJ51" i="13"/>
  <c r="BR51" i="13"/>
  <c r="BZ51" i="13"/>
  <c r="CH51" i="13"/>
  <c r="W51" i="13"/>
  <c r="AE51" i="13"/>
  <c r="AM51" i="13"/>
  <c r="AU51" i="13"/>
  <c r="BC51" i="13"/>
  <c r="BK51" i="13"/>
  <c r="BS51" i="13"/>
  <c r="CA51" i="13"/>
  <c r="CI51" i="13"/>
  <c r="X51" i="13"/>
  <c r="AN51" i="13"/>
  <c r="BD51" i="13"/>
  <c r="BT51" i="13"/>
  <c r="CJ51" i="13"/>
  <c r="AH51" i="13"/>
  <c r="AX51" i="13"/>
  <c r="BN51" i="13"/>
  <c r="CD51" i="13"/>
  <c r="S51" i="13"/>
  <c r="AA51" i="13"/>
  <c r="AI51" i="13"/>
  <c r="AQ51" i="13"/>
  <c r="AY51" i="13"/>
  <c r="BG51" i="13"/>
  <c r="BO51" i="13"/>
  <c r="BW51" i="13"/>
  <c r="CE51" i="13"/>
  <c r="AF51" i="13"/>
  <c r="AV51" i="13"/>
  <c r="BL51" i="13"/>
  <c r="CB51" i="13"/>
  <c r="Z51" i="13"/>
  <c r="AP51" i="13"/>
  <c r="BF51" i="13"/>
  <c r="BV51" i="13"/>
  <c r="CL51" i="13"/>
  <c r="C56" i="13"/>
  <c r="G56" i="13"/>
  <c r="K56" i="13"/>
  <c r="O56" i="13"/>
  <c r="S56" i="13"/>
  <c r="W56" i="13"/>
  <c r="AA56" i="13"/>
  <c r="AE56" i="13"/>
  <c r="AI56" i="13"/>
  <c r="AM56" i="13"/>
  <c r="AQ56" i="13"/>
  <c r="AU56" i="13"/>
  <c r="AY56" i="13"/>
  <c r="BC56" i="13"/>
  <c r="BG56" i="13"/>
  <c r="BK56" i="13"/>
  <c r="BO56" i="13"/>
  <c r="BS56" i="13"/>
  <c r="BW56" i="13"/>
  <c r="CA56" i="13"/>
  <c r="CE56" i="13"/>
  <c r="CI56" i="13"/>
  <c r="H56" i="13"/>
  <c r="P56" i="13"/>
  <c r="X56" i="13"/>
  <c r="AF56" i="13"/>
  <c r="AN56" i="13"/>
  <c r="AV56" i="13"/>
  <c r="BD56" i="13"/>
  <c r="BL56" i="13"/>
  <c r="BT56" i="13"/>
  <c r="CB56" i="13"/>
  <c r="CJ56" i="13"/>
  <c r="F56" i="13"/>
  <c r="N56" i="13"/>
  <c r="V56" i="13"/>
  <c r="AD56" i="13"/>
  <c r="AL56" i="13"/>
  <c r="AT56" i="13"/>
  <c r="BB56" i="13"/>
  <c r="BJ56" i="13"/>
  <c r="BR56" i="13"/>
  <c r="BZ56" i="13"/>
  <c r="CH56" i="13"/>
  <c r="E56" i="13"/>
  <c r="M56" i="13"/>
  <c r="U56" i="13"/>
  <c r="AC56" i="13"/>
  <c r="AK56" i="13"/>
  <c r="AS56" i="13"/>
  <c r="BA56" i="13"/>
  <c r="BI56" i="13"/>
  <c r="BQ56" i="13"/>
  <c r="BY56" i="13"/>
  <c r="CG56" i="13"/>
  <c r="L56" i="13"/>
  <c r="AB56" i="13"/>
  <c r="AR56" i="13"/>
  <c r="BH56" i="13"/>
  <c r="BX56" i="13"/>
  <c r="R56" i="13"/>
  <c r="AH56" i="13"/>
  <c r="AX56" i="13"/>
  <c r="BN56" i="13"/>
  <c r="CD56" i="13"/>
  <c r="I56" i="13"/>
  <c r="Q56" i="13"/>
  <c r="Y56" i="13"/>
  <c r="AG56" i="13"/>
  <c r="AO56" i="13"/>
  <c r="AW56" i="13"/>
  <c r="BE56" i="13"/>
  <c r="BM56" i="13"/>
  <c r="BU56" i="13"/>
  <c r="CC56" i="13"/>
  <c r="CK56" i="13"/>
  <c r="D56" i="13"/>
  <c r="T56" i="13"/>
  <c r="AJ56" i="13"/>
  <c r="AZ56" i="13"/>
  <c r="BP56" i="13"/>
  <c r="CF56" i="13"/>
  <c r="J56" i="13"/>
  <c r="Z56" i="13"/>
  <c r="AP56" i="13"/>
  <c r="BF56" i="13"/>
  <c r="BV56" i="13"/>
  <c r="CL56" i="13"/>
  <c r="C47" i="13"/>
  <c r="E47" i="13"/>
  <c r="G47" i="13"/>
  <c r="I47" i="13"/>
  <c r="K47" i="13"/>
  <c r="M47" i="13"/>
  <c r="O47" i="13"/>
  <c r="Q47" i="13"/>
  <c r="S47" i="13"/>
  <c r="U47" i="13"/>
  <c r="W47" i="13"/>
  <c r="Y47" i="13"/>
  <c r="AA47" i="13"/>
  <c r="AC47" i="13"/>
  <c r="AE47" i="13"/>
  <c r="AG47" i="13"/>
  <c r="AI47" i="13"/>
  <c r="AK47" i="13"/>
  <c r="AM47" i="13"/>
  <c r="AO47" i="13"/>
  <c r="AQ47" i="13"/>
  <c r="AS47" i="13"/>
  <c r="AU47" i="13"/>
  <c r="AW47" i="13"/>
  <c r="AY47" i="13"/>
  <c r="BA47" i="13"/>
  <c r="BC47" i="13"/>
  <c r="BE47" i="13"/>
  <c r="BG47" i="13"/>
  <c r="BI47" i="13"/>
  <c r="BK47" i="13"/>
  <c r="BM47" i="13"/>
  <c r="BO47" i="13"/>
  <c r="BQ47" i="13"/>
  <c r="BS47" i="13"/>
  <c r="BU47" i="13"/>
  <c r="BW47" i="13"/>
  <c r="BY47" i="13"/>
  <c r="CA47" i="13"/>
  <c r="CC47" i="13"/>
  <c r="CE47" i="13"/>
  <c r="CG47" i="13"/>
  <c r="CI47" i="13"/>
  <c r="CK47" i="13"/>
  <c r="D47" i="13"/>
  <c r="H47" i="13"/>
  <c r="L47" i="13"/>
  <c r="P47" i="13"/>
  <c r="T47" i="13"/>
  <c r="X47" i="13"/>
  <c r="AB47" i="13"/>
  <c r="AF47" i="13"/>
  <c r="AJ47" i="13"/>
  <c r="AN47" i="13"/>
  <c r="AR47" i="13"/>
  <c r="AV47" i="13"/>
  <c r="AZ47" i="13"/>
  <c r="BD47" i="13"/>
  <c r="BH47" i="13"/>
  <c r="BL47" i="13"/>
  <c r="BP47" i="13"/>
  <c r="BT47" i="13"/>
  <c r="BX47" i="13"/>
  <c r="CB47" i="13"/>
  <c r="CF47" i="13"/>
  <c r="CJ47" i="13"/>
  <c r="F47" i="13"/>
  <c r="J47" i="13"/>
  <c r="N47" i="13"/>
  <c r="R47" i="13"/>
  <c r="V47" i="13"/>
  <c r="Z47" i="13"/>
  <c r="AD47" i="13"/>
  <c r="AH47" i="13"/>
  <c r="AL47" i="13"/>
  <c r="AP47" i="13"/>
  <c r="AT47" i="13"/>
  <c r="AX47" i="13"/>
  <c r="BB47" i="13"/>
  <c r="BF47" i="13"/>
  <c r="BJ47" i="13"/>
  <c r="BN47" i="13"/>
  <c r="BR47" i="13"/>
  <c r="BV47" i="13"/>
  <c r="BZ47" i="13"/>
  <c r="CD47" i="13"/>
  <c r="CH47" i="13"/>
  <c r="CL47" i="13"/>
  <c r="E49" i="13"/>
  <c r="I49" i="13"/>
  <c r="M49" i="13"/>
  <c r="Q49" i="13"/>
  <c r="U49" i="13"/>
  <c r="Y49" i="13"/>
  <c r="AC49" i="13"/>
  <c r="AG49" i="13"/>
  <c r="AK49" i="13"/>
  <c r="AO49" i="13"/>
  <c r="AS49" i="13"/>
  <c r="AW49" i="13"/>
  <c r="BA49" i="13"/>
  <c r="BE49" i="13"/>
  <c r="BI49" i="13"/>
  <c r="BM49" i="13"/>
  <c r="BQ49" i="13"/>
  <c r="BU49" i="13"/>
  <c r="BY49" i="13"/>
  <c r="CC49" i="13"/>
  <c r="CG49" i="13"/>
  <c r="CK49" i="13"/>
  <c r="D49" i="13"/>
  <c r="L49" i="13"/>
  <c r="T49" i="13"/>
  <c r="AB49" i="13"/>
  <c r="AJ49" i="13"/>
  <c r="AR49" i="13"/>
  <c r="AZ49" i="13"/>
  <c r="BH49" i="13"/>
  <c r="BP49" i="13"/>
  <c r="BX49" i="13"/>
  <c r="CF49" i="13"/>
  <c r="F49" i="13"/>
  <c r="N49" i="13"/>
  <c r="V49" i="13"/>
  <c r="AD49" i="13"/>
  <c r="AL49" i="13"/>
  <c r="AT49" i="13"/>
  <c r="BB49" i="13"/>
  <c r="BJ49" i="13"/>
  <c r="BR49" i="13"/>
  <c r="BZ49" i="13"/>
  <c r="CH49" i="13"/>
  <c r="G49" i="13"/>
  <c r="O49" i="13"/>
  <c r="W49" i="13"/>
  <c r="AE49" i="13"/>
  <c r="AM49" i="13"/>
  <c r="AU49" i="13"/>
  <c r="BC49" i="13"/>
  <c r="BK49" i="13"/>
  <c r="BS49" i="13"/>
  <c r="CA49" i="13"/>
  <c r="CI49" i="13"/>
  <c r="H49" i="13"/>
  <c r="X49" i="13"/>
  <c r="AN49" i="13"/>
  <c r="BD49" i="13"/>
  <c r="BT49" i="13"/>
  <c r="CJ49" i="13"/>
  <c r="R49" i="13"/>
  <c r="AH49" i="13"/>
  <c r="AX49" i="13"/>
  <c r="BN49" i="13"/>
  <c r="CD49" i="13"/>
  <c r="C49" i="13"/>
  <c r="K49" i="13"/>
  <c r="S49" i="13"/>
  <c r="AA49" i="13"/>
  <c r="AI49" i="13"/>
  <c r="AQ49" i="13"/>
  <c r="AY49" i="13"/>
  <c r="BG49" i="13"/>
  <c r="BO49" i="13"/>
  <c r="BW49" i="13"/>
  <c r="CE49" i="13"/>
  <c r="P49" i="13"/>
  <c r="AF49" i="13"/>
  <c r="AV49" i="13"/>
  <c r="BL49" i="13"/>
  <c r="CB49" i="13"/>
  <c r="J49" i="13"/>
  <c r="Z49" i="13"/>
  <c r="AP49" i="13"/>
  <c r="BF49" i="13"/>
  <c r="BV49" i="13"/>
  <c r="CL49" i="13"/>
  <c r="U52" i="13"/>
  <c r="Y52" i="13"/>
  <c r="AC52" i="13"/>
  <c r="AG52" i="13"/>
  <c r="AK52" i="13"/>
  <c r="AO52" i="13"/>
  <c r="AS52" i="13"/>
  <c r="AW52" i="13"/>
  <c r="BA52" i="13"/>
  <c r="BE52" i="13"/>
  <c r="BI52" i="13"/>
  <c r="BM52" i="13"/>
  <c r="BQ52" i="13"/>
  <c r="BU52" i="13"/>
  <c r="BY52" i="13"/>
  <c r="CC52" i="13"/>
  <c r="CG52" i="13"/>
  <c r="CK52" i="13"/>
  <c r="X52" i="13"/>
  <c r="AF52" i="13"/>
  <c r="AN52" i="13"/>
  <c r="AV52" i="13"/>
  <c r="BD52" i="13"/>
  <c r="BL52" i="13"/>
  <c r="BT52" i="13"/>
  <c r="CB52" i="13"/>
  <c r="CJ52" i="13"/>
  <c r="V52" i="13"/>
  <c r="AD52" i="13"/>
  <c r="AL52" i="13"/>
  <c r="AT52" i="13"/>
  <c r="BB52" i="13"/>
  <c r="BJ52" i="13"/>
  <c r="BR52" i="13"/>
  <c r="BZ52" i="13"/>
  <c r="CH52" i="13"/>
  <c r="S52" i="13"/>
  <c r="AA52" i="13"/>
  <c r="AI52" i="13"/>
  <c r="AM52" i="13"/>
  <c r="AU52" i="13"/>
  <c r="BC52" i="13"/>
  <c r="BK52" i="13"/>
  <c r="BO52" i="13"/>
  <c r="BW52" i="13"/>
  <c r="CA52" i="13"/>
  <c r="CI52" i="13"/>
  <c r="AB52" i="13"/>
  <c r="AR52" i="13"/>
  <c r="BH52" i="13"/>
  <c r="BX52" i="13"/>
  <c r="AH52" i="13"/>
  <c r="AX52" i="13"/>
  <c r="BN52" i="13"/>
  <c r="BV52" i="13"/>
  <c r="CL52" i="13"/>
  <c r="W52" i="13"/>
  <c r="AE52" i="13"/>
  <c r="AQ52" i="13"/>
  <c r="AY52" i="13"/>
  <c r="BG52" i="13"/>
  <c r="BS52" i="13"/>
  <c r="CE52" i="13"/>
  <c r="T52" i="13"/>
  <c r="AJ52" i="13"/>
  <c r="AZ52" i="13"/>
  <c r="BP52" i="13"/>
  <c r="CF52" i="13"/>
  <c r="Z52" i="13"/>
  <c r="AP52" i="13"/>
  <c r="BF52" i="13"/>
  <c r="CD52" i="13"/>
  <c r="CT59" i="13" l="1"/>
  <c r="CS59" i="13"/>
  <c r="CO59" i="13"/>
  <c r="CQ59" i="13"/>
  <c r="CR59" i="13"/>
  <c r="CP59" i="13"/>
  <c r="CM59" i="13"/>
  <c r="CN59" i="13"/>
  <c r="BZ59" i="13"/>
  <c r="AT59" i="13"/>
  <c r="F59" i="13"/>
  <c r="CK59" i="13"/>
  <c r="BU59" i="13"/>
  <c r="BE59" i="13"/>
  <c r="AO59" i="13"/>
  <c r="Y59" i="13"/>
  <c r="I59" i="13"/>
  <c r="BY59" i="13"/>
  <c r="BI59" i="13"/>
  <c r="AS59" i="13"/>
  <c r="AC59" i="13"/>
  <c r="M59" i="13"/>
  <c r="CI59" i="13"/>
  <c r="CA59" i="13"/>
  <c r="BS59" i="13"/>
  <c r="BK59" i="13"/>
  <c r="BC59" i="13"/>
  <c r="AU59" i="13"/>
  <c r="AM59" i="13"/>
  <c r="AE59" i="13"/>
  <c r="W59" i="13"/>
  <c r="O59" i="13"/>
  <c r="G59" i="13"/>
  <c r="CL59" i="13"/>
  <c r="CH59" i="13"/>
  <c r="CD59" i="13"/>
  <c r="BV59" i="13"/>
  <c r="BR59" i="13"/>
  <c r="BN59" i="13"/>
  <c r="BJ59" i="13"/>
  <c r="BF59" i="13"/>
  <c r="BB59" i="13"/>
  <c r="AX59" i="13"/>
  <c r="AP59" i="13"/>
  <c r="AL59" i="13"/>
  <c r="AH59" i="13"/>
  <c r="AD59" i="13"/>
  <c r="Z59" i="13"/>
  <c r="V59" i="13"/>
  <c r="R59" i="13"/>
  <c r="N59" i="13"/>
  <c r="J59" i="13"/>
  <c r="CC59" i="13"/>
  <c r="BM59" i="13"/>
  <c r="AW59" i="13"/>
  <c r="AG59" i="13"/>
  <c r="Q59" i="13"/>
  <c r="CG59" i="13"/>
  <c r="BQ59" i="13"/>
  <c r="BA59" i="13"/>
  <c r="AK59" i="13"/>
  <c r="U59" i="13"/>
  <c r="E59" i="13"/>
  <c r="CE59" i="13"/>
  <c r="BW59" i="13"/>
  <c r="BO59" i="13"/>
  <c r="BG59" i="13"/>
  <c r="AY59" i="13"/>
  <c r="AQ59" i="13"/>
  <c r="AI59" i="13"/>
  <c r="AA59" i="13"/>
  <c r="S59" i="13"/>
  <c r="K59" i="13"/>
  <c r="C59" i="13"/>
  <c r="CJ59" i="13"/>
  <c r="CF59" i="13"/>
  <c r="CB59" i="13"/>
  <c r="BX59" i="13"/>
  <c r="BT59" i="13"/>
  <c r="BP59" i="13"/>
  <c r="BL59" i="13"/>
  <c r="BH59" i="13"/>
  <c r="BD59" i="13"/>
  <c r="AZ59" i="13"/>
  <c r="AV59" i="13"/>
  <c r="AR59" i="13"/>
  <c r="AN59" i="13"/>
  <c r="AJ59" i="13"/>
  <c r="AF59" i="13"/>
  <c r="AB59" i="13"/>
  <c r="X59" i="13"/>
  <c r="T59" i="13"/>
  <c r="P59" i="13"/>
  <c r="L59" i="13"/>
  <c r="H59" i="13"/>
  <c r="D59" i="13"/>
</calcChain>
</file>

<file path=xl/sharedStrings.xml><?xml version="1.0" encoding="utf-8"?>
<sst xmlns="http://schemas.openxmlformats.org/spreadsheetml/2006/main" count="526" uniqueCount="205">
  <si>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</si>
  <si>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</si>
  <si>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</si>
  <si>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</si>
  <si>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</si>
  <si>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</si>
  <si>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</si>
  <si>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</si>
  <si>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</si>
  <si>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</si>
  <si>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</si>
  <si>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</si>
  <si>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</si>
  <si>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</si>
  <si>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</si>
  <si>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</si>
  <si>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</si>
  <si>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</si>
  <si>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</si>
  <si>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</si>
  <si>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</si>
  <si>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</si>
  <si>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</si>
  <si>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</si>
  <si>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</si>
  <si>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</si>
  <si>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</si>
  <si>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</si>
  <si>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</si>
  <si>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</si>
  <si>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</si>
  <si>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</si>
  <si>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</si>
  <si>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</si>
  <si>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</si>
  <si>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</si>
  <si>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</si>
  <si>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</si>
  <si>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</si>
  <si>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</si>
  <si>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</si>
  <si>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</si>
  <si>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</si>
  <si>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</si>
  <si>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</si>
  <si>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</si>
  <si>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</si>
  <si>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</si>
  <si>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</si>
  <si>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</si>
  <si>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</si>
  <si>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</si>
  <si>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</si>
  <si>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</si>
  <si>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</si>
  <si>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</si>
  <si>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</si>
  <si>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</si>
  <si>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</si>
  <si>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</si>
  <si>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</si>
  <si>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</si>
  <si>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</si>
  <si>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</si>
  <si>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</si>
  <si>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</si>
  <si>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</si>
  <si>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</si>
  <si>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</si>
  <si>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</si>
  <si>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</si>
  <si>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</si>
  <si>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</si>
  <si>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</si>
  <si>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</si>
  <si>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</si>
  <si>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</si>
  <si>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</si>
  <si>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</si>
  <si>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</si>
  <si>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</si>
  <si>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</si>
  <si>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</si>
  <si>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</si>
  <si>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</si>
  <si>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</si>
  <si>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</si>
  <si>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</si>
  <si>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</si>
  <si>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</si>
  <si>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</si>
  <si>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</si>
  <si>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</si>
  <si>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</si>
  <si>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</si>
  <si>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</si>
  <si>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</si>
  <si>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</si>
  <si>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</si>
  <si>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Level, quarter = 3 month average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</si>
  <si>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</si>
  <si>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</si>
  <si>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</si>
  <si>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</si>
  <si>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</si>
  <si>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</si>
  <si>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</si>
  <si>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</si>
  <si>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</si>
  <si>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</si>
  <si>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</si>
  <si>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</si>
  <si>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</si>
  <si>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</si>
  <si>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</si>
  <si>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</si>
  <si>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</si>
  <si>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</si>
  <si>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</si>
  <si>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</si>
  <si>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</si>
  <si>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</si>
  <si>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</si>
  <si>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</si>
  <si>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</si>
  <si>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</si>
  <si>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</si>
  <si>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</si>
  <si>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</si>
  <si>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</si>
  <si>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</si>
  <si>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</si>
  <si>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</si>
  <si>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</si>
  <si>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</si>
  <si>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</si>
  <si>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</si>
  <si>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% of employed to the total population of the same age group</t>
  </si>
  <si>
    <t>Pieprasījums būvniecības nozarē</t>
  </si>
  <si>
    <t>Pieprasījums apstrādes rūpniecības nozarē</t>
  </si>
  <si>
    <t>Pieprasījums pakalpojumu nozarēs</t>
  </si>
  <si>
    <t>% of enterprises, quarter = 3 month average</t>
  </si>
  <si>
    <t>% of enterprises, 4 quarters = 4 times a year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</si>
  <si>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</si>
  <si>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</si>
  <si>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</si>
  <si>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</si>
  <si>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</si>
  <si>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</si>
  <si>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</si>
  <si>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</si>
  <si>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</si>
  <si>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</si>
  <si>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</si>
  <si>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</si>
  <si>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</si>
  <si>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</si>
  <si>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</si>
  <si>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</si>
  <si>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</si>
  <si>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</si>
  <si>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</si>
  <si>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</si>
  <si>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</si>
  <si>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</si>
  <si>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</si>
  <si>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</si>
  <si>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</si>
  <si>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</si>
  <si>
    <t>2019Q1</t>
  </si>
  <si>
    <t>2019Q2</t>
  </si>
  <si>
    <t>2019Q3</t>
  </si>
  <si>
    <t>2019Q4</t>
  </si>
  <si>
    <t>2020Q1</t>
  </si>
  <si>
    <t>2020Q3</t>
  </si>
  <si>
    <t>2020Q2</t>
  </si>
  <si>
    <t>2020Q4</t>
  </si>
  <si>
    <t>Strādājošo mēneša vidējā darba samaksa un mediāna - Bruto/ Neto, Sektors, Rādītāji, Eiro, pārmaiņas un Laika periods. (stat.gov.lv)</t>
  </si>
  <si>
    <t>Nodarbinātie un nodarbinātības līmenis pa vecuma grupām un pēc dzimuma | Oficiālās statistikas portāls</t>
  </si>
  <si>
    <t>Brīvās darbvietas pa darbības veidiem ceturkšņa beigās | Oficiālās statistikas portāls</t>
  </si>
  <si>
    <t>Saimniecisko darbību ierobežojošie faktori būvniecībā pēc darbības veida (procentos no apsekoto uzņēmumu skaita) - Ierobežojošie faktori, Darbības veids (NACE 2.red.) un Laika periods. (stat.gov.lv)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</si>
  <si>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</si>
  <si>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Saimniecisko darbību ierobežojošie faktori pakalpojumu sektorā (procentos no apsekoto uzņēmumu skaita) | Oficiālās statistikas portāls</t>
  </si>
  <si>
    <t>Ekonomikas sentimenta rādītājs (ilgtermiņa vidējais = 100) - Laika periods. (stat.gov.lv)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</si>
  <si>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</si>
  <si>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</si>
  <si>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Mājokļa cenu indekss un pārmaiņas - Grupa, Rādītāji un Laika periods. (stat.gov.lv)</t>
  </si>
  <si>
    <t>2021Q1</t>
  </si>
  <si>
    <t>2021Q2</t>
  </si>
  <si>
    <t>2021Q3</t>
  </si>
  <si>
    <t>2021Q4</t>
  </si>
  <si>
    <t>Saliktais siltumkartes indekss</t>
  </si>
  <si>
    <t>Saliktais siltuma indikators</t>
  </si>
  <si>
    <t>Indikators</t>
  </si>
  <si>
    <t>2022Q1</t>
  </si>
  <si>
    <t>2022Q2</t>
  </si>
  <si>
    <t>Statistics | Eurostat (europa.eu)</t>
  </si>
  <si>
    <t>2022Q3</t>
  </si>
  <si>
    <t>2022Q4</t>
  </si>
  <si>
    <t>2023Q1</t>
  </si>
  <si>
    <t>2023Q2</t>
  </si>
  <si>
    <t>2023Q3</t>
  </si>
  <si>
    <t>2023Q4</t>
  </si>
  <si>
    <t>2024Q1</t>
  </si>
  <si>
    <t>Lativan economy cycle heatmap, 2000-2024 (q1)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</si>
</sst>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;;;"/>
    <numFmt numFmtId="167" formatCode="0.000"/>
    <numFmt numFmtId="168" formatCode="0.0000"/>
    <numFmt numFmtId="169" formatCode="_-* #,##0.000_-;\-* #,##0.000_-;_-* &quot;-&quot;??_-;_-@_-"/>
    <numFmt numFmtId="170" formatCode="_-* #,##0.0_-;\-* #,##0.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i/>
      <sz val="10.5"/>
      <color theme="1"/>
      <name val="Calibri"/>
      <family val="2"/>
      <charset val="186"/>
      <scheme val="minor"/>
    </font>
    <font>
      <i/>
      <sz val="10.5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.5"/>
      <color theme="0" tint="-0.499984740745262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2" borderId="0" xfId="2" applyFill="1"/>
    <xf numFmtId="0" fontId="0" fillId="4" borderId="1" xfId="0" applyFill="1" applyBorder="1"/>
    <xf numFmtId="0" fontId="2" fillId="5" borderId="0" xfId="0" applyFont="1" applyFill="1"/>
    <xf numFmtId="0" fontId="13" fillId="5" borderId="0" xfId="2" applyFill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5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/>
    <xf numFmtId="2" fontId="2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/>
    <xf numFmtId="0" fontId="16" fillId="3" borderId="0" xfId="0" applyFont="1" applyFill="1"/>
    <xf numFmtId="0" fontId="17" fillId="5" borderId="0" xfId="0" applyFont="1" applyFill="1"/>
    <xf numFmtId="166" fontId="17" fillId="5" borderId="0" xfId="0" applyNumberFormat="1" applyFont="1" applyFill="1" applyAlignment="1">
      <alignment horizontal="center"/>
    </xf>
    <xf numFmtId="0" fontId="18" fillId="5" borderId="0" xfId="0" applyFont="1" applyFill="1"/>
    <xf numFmtId="164" fontId="19" fillId="6" borderId="0" xfId="3" applyNumberFormat="1" applyAlignment="1">
      <alignment horizontal="center"/>
    </xf>
    <xf numFmtId="1" fontId="19" fillId="6" borderId="0" xfId="3" applyNumberFormat="1" applyAlignment="1">
      <alignment horizontal="center"/>
    </xf>
    <xf numFmtId="1" fontId="19" fillId="6" borderId="0" xfId="3" applyNumberFormat="1" applyAlignment="1">
      <alignment horizontal="right"/>
    </xf>
    <xf numFmtId="164" fontId="2" fillId="5" borderId="0" xfId="0" applyNumberFormat="1" applyFont="1" applyFill="1"/>
    <xf numFmtId="168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3" fillId="0" borderId="0" xfId="2"/>
    <xf numFmtId="0" fontId="13" fillId="0" borderId="0" xfId="2" applyFill="1" applyProtection="1"/>
    <xf numFmtId="1" fontId="2" fillId="5" borderId="0" xfId="0" applyNumberFormat="1" applyFont="1" applyFill="1"/>
    <xf numFmtId="165" fontId="2" fillId="0" borderId="0" xfId="0" applyNumberFormat="1" applyFont="1"/>
    <xf numFmtId="164" fontId="2" fillId="0" borderId="0" xfId="0" applyNumberFormat="1" applyFont="1"/>
    <xf numFmtId="0" fontId="16" fillId="0" borderId="0" xfId="0" applyFont="1"/>
    <xf numFmtId="167" fontId="2" fillId="5" borderId="0" xfId="0" applyNumberFormat="1" applyFont="1" applyFill="1" applyAlignment="1">
      <alignment horizontal="center"/>
    </xf>
    <xf numFmtId="3" fontId="2" fillId="0" borderId="0" xfId="0" applyNumberFormat="1" applyFont="1"/>
    <xf numFmtId="166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0" borderId="0" xfId="0" applyFont="1"/>
    <xf numFmtId="0" fontId="21" fillId="5" borderId="0" xfId="0" applyFont="1" applyFill="1"/>
    <xf numFmtId="0" fontId="22" fillId="5" borderId="0" xfId="0" applyFont="1" applyFill="1"/>
    <xf numFmtId="0" fontId="23" fillId="5" borderId="0" xfId="0" applyFont="1" applyFill="1"/>
    <xf numFmtId="0" fontId="24" fillId="5" borderId="0" xfId="0" applyFont="1" applyFill="1"/>
    <xf numFmtId="0" fontId="23" fillId="5" borderId="2" xfId="0" applyFont="1" applyFill="1" applyBorder="1"/>
    <xf numFmtId="0" fontId="25" fillId="5" borderId="0" xfId="0" applyFont="1" applyFill="1"/>
    <xf numFmtId="164" fontId="0" fillId="0" borderId="0" xfId="0" applyNumberFormat="1"/>
    <xf numFmtId="169" fontId="2" fillId="0" borderId="0" xfId="5" applyNumberFormat="1" applyFont="1"/>
    <xf numFmtId="0" fontId="21" fillId="0" borderId="0" xfId="0" applyFont="1"/>
    <xf numFmtId="1" fontId="19" fillId="0" borderId="0" xfId="3" applyNumberFormat="1" applyFill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28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7" fillId="5" borderId="0" xfId="0" applyFont="1" applyFill="1" applyAlignment="1">
      <alignment horizontal="center"/>
    </xf>
    <xf numFmtId="2" fontId="2" fillId="5" borderId="0" xfId="0" applyNumberFormat="1" applyFont="1" applyFill="1"/>
    <xf numFmtId="164" fontId="3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/>
    </xf>
    <xf numFmtId="166" fontId="2" fillId="5" borderId="0" xfId="0" applyNumberFormat="1" applyFont="1" applyFill="1" applyAlignment="1">
      <alignment horizontal="center"/>
    </xf>
    <xf numFmtId="166" fontId="2" fillId="5" borderId="0" xfId="0" applyNumberFormat="1" applyFont="1" applyFill="1"/>
    <xf numFmtId="164" fontId="3" fillId="0" borderId="0" xfId="0" applyNumberFormat="1" applyFont="1"/>
    <xf numFmtId="164" fontId="28" fillId="0" borderId="0" xfId="0" applyNumberFormat="1" applyFont="1"/>
    <xf numFmtId="0" fontId="28" fillId="0" borderId="0" xfId="0" applyFont="1"/>
    <xf numFmtId="0" fontId="22" fillId="5" borderId="3" xfId="0" applyFont="1" applyFill="1" applyBorder="1"/>
    <xf numFmtId="0" fontId="23" fillId="5" borderId="3" xfId="0" applyFont="1" applyFill="1" applyBorder="1"/>
    <xf numFmtId="0" fontId="23" fillId="5" borderId="4" xfId="0" applyFont="1" applyFill="1" applyBorder="1"/>
    <xf numFmtId="0" fontId="18" fillId="5" borderId="3" xfId="0" applyFont="1" applyFill="1" applyBorder="1"/>
    <xf numFmtId="0" fontId="17" fillId="5" borderId="3" xfId="0" applyFont="1" applyFill="1" applyBorder="1"/>
    <xf numFmtId="2" fontId="2" fillId="5" borderId="2" xfId="0" applyNumberFormat="1" applyFont="1" applyFill="1" applyBorder="1" applyAlignment="1">
      <alignment horizontal="center"/>
    </xf>
    <xf numFmtId="170" fontId="2" fillId="0" borderId="0" xfId="5" applyNumberFormat="1" applyFont="1" applyFill="1"/>
    <xf numFmtId="170" fontId="2" fillId="0" borderId="0" xfId="0" applyNumberFormat="1" applyFont="1"/>
    <xf numFmtId="1" fontId="2" fillId="5" borderId="0" xfId="0" applyNumberFormat="1" applyFont="1" applyFill="1" applyAlignment="1">
      <alignment horizontal="left"/>
    </xf>
    <xf numFmtId="1" fontId="17" fillId="5" borderId="0" xfId="0" applyNumberFormat="1" applyFont="1" applyFill="1" applyAlignment="1">
      <alignment horizontal="left"/>
    </xf>
    <xf numFmtId="0" fontId="17" fillId="5" borderId="0" xfId="0" applyFont="1" applyFill="1" applyAlignment="1">
      <alignment horizontal="left"/>
    </xf>
  </cellXfs>
  <cellStyles count="6">
    <cellStyle name="Hipersaite" xfId="2" builtinId="8"/>
    <cellStyle name="Komats" xfId="5" builtinId="3"/>
    <cellStyle name="Labs" xfId="3" builtinId="26"/>
    <cellStyle name="Normaallaad 2" xfId="1" xr:uid="{00000000-0005-0000-0000-000003000000}"/>
    <cellStyle name="Parasts" xfId="0" builtinId="0"/>
    <cellStyle name="Parasts 2" xfId="4" xr:uid="{A07EC452-DB7B-411C-A643-E14A8DD22E3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D96709"/>
      <color rgb="FF00FF00"/>
      <color rgb="FFD80A0F"/>
      <color rgb="FFFEECE2"/>
      <color rgb="FFFF6600"/>
      <color rgb="FFFF944B"/>
      <color rgb="FFFFB27D"/>
      <color rgb="FFFFFFFF"/>
      <color rgb="FFFFFFCC"/>
      <color rgb="FF419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PC__PCI/PCI050c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data.stat.gov.lv/pxweb/lv/OSP_PUB/START__VEK__KR__KRB/KRB030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data.stat.gov.lv/pxweb/lv/OSP_PUB/START__VEK__IS__ISP/ISP050c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darbvietas-darbalaiks/tabulas/dvb010c-brivas-darbvietas-pa-darbibas-veidiem" TargetMode="External"/><Relationship Id="rId29" Type="http://schemas.openxmlformats.org/officeDocument/2006/relationships/hyperlink" Target="https://ec.europa.eu/eurostat/databrowser/view/EI_BSIN_Q_R2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E/KRE010m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stat.gov.lv/lv/statistikas-temas/valsts-ekonomika/konjunktura/tabulas/krp030m-saimniecisko-darbibu-ierobezojosie" TargetMode="External"/><Relationship Id="rId28" Type="http://schemas.openxmlformats.org/officeDocument/2006/relationships/hyperlink" Target="https://ec.europa.eu/eurostat/databrowser/view/UNE_RT_Q__custom_1182319/bookmark/table?lang=en&amp;bookmarkId=32e8b227-c9e8-44f4-b14a-4d1b4c412136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.gov.lv/lv/statistikas-temas/darbs/nodarbinatiba/tabulas/nbl020c-nodarbinatie-un-nodarbinatibas-limenis-pa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data.stat.gov.lv/pxweb/lv/OSP_PUB/START__VEK__KR__KRR/KRR050m?s=krr050m&amp;" TargetMode="External"/><Relationship Id="rId27" Type="http://schemas.openxmlformats.org/officeDocument/2006/relationships/hyperlink" Target="https://ec.europa.eu/eurostat/databrowser/view/PRC_HICP_MANR__custom_4394497/default/table?lang=en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U30"/>
  <sheetViews>
    <sheetView topLeftCell="B1" zoomScale="70" zoomScaleNormal="70" workbookViewId="0">
      <selection activeCell="B1" sqref="B1"/>
    </sheetView>
  </sheetViews>
  <sheetFormatPr defaultColWidth="0" defaultRowHeight="15" zeroHeight="1" x14ac:dyDescent="0.25"/>
  <cols>
    <col min="1" max="1" width="33.140625" hidden="1" customWidth="1"/>
    <col min="2" max="2" width="20.140625" customWidth="1"/>
    <col min="3" max="3" width="79.42578125" customWidth="1"/>
    <col min="4" max="4" width="63.85546875" customWidth="1"/>
    <col min="5" max="5" width="33.28515625" hidden="1" customWidth="1"/>
    <col min="6" max="21" width="9.140625" customWidth="1"/>
    <col min="22" max="16384" width="9.140625" style="12" hidden="1"/>
  </cols>
  <sheetData>
    <row r="1" spans="1:21" x14ac:dyDescent="0.25">
      <c r="A1" s="8"/>
      <c r="B1" s="8"/>
      <c r="C1" s="8"/>
      <c r="D1" s="8"/>
      <c r="E1" s="8"/>
      <c r="F1" s="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thickBot="1" x14ac:dyDescent="0.3">
      <c r="A2" s="3" t="s">
        <v>125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117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4" t="s">
        <v>119</v>
      </c>
      <c r="B3" s="4" t="s">
        <v>11</v>
      </c>
      <c r="C3" s="4" t="s">
        <v>25</v>
      </c>
      <c r="D3" s="4" t="s">
        <v>32</v>
      </c>
      <c r="E3" s="6" t="s">
        <v>98</v>
      </c>
      <c r="F3" s="41" t="s">
        <v>177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25">
      <c r="A4" s="51" t="s">
        <v>120</v>
      </c>
      <c r="B4" s="1" t="s">
        <v>12</v>
      </c>
      <c r="C4" s="1" t="s">
        <v>26</v>
      </c>
      <c r="D4" s="1" t="s">
        <v>145</v>
      </c>
      <c r="E4" s="9" t="s">
        <v>0</v>
      </c>
      <c r="F4" s="41" t="s">
        <v>196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4.25" customHeight="1" x14ac:dyDescent="0.25">
      <c r="A5" s="4" t="s">
        <v>121</v>
      </c>
      <c r="B5" s="4" t="s">
        <v>13</v>
      </c>
      <c r="C5" s="4" t="s">
        <v>27</v>
      </c>
      <c r="D5" s="4" t="s">
        <v>137</v>
      </c>
      <c r="E5" s="6" t="s">
        <v>98</v>
      </c>
      <c r="F5" s="42" t="s">
        <v>178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5">
      <c r="A6" s="8" t="s">
        <v>122</v>
      </c>
      <c r="B6" s="11" t="s">
        <v>14</v>
      </c>
      <c r="C6" s="11" t="s">
        <v>28</v>
      </c>
      <c r="D6" s="11" t="s">
        <v>134</v>
      </c>
      <c r="E6" s="9" t="s">
        <v>98</v>
      </c>
      <c r="F6" s="41" t="s">
        <v>179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4" t="s">
        <v>123</v>
      </c>
      <c r="B7" s="4" t="s">
        <v>15</v>
      </c>
      <c r="C7" s="4" t="s">
        <v>23</v>
      </c>
      <c r="D7" s="4" t="s">
        <v>30</v>
      </c>
      <c r="E7" s="6" t="s">
        <v>0</v>
      </c>
      <c r="F7" s="41" t="s">
        <v>196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25">
      <c r="A8" s="8" t="s">
        <v>138</v>
      </c>
      <c r="B8" s="8" t="s">
        <v>16</v>
      </c>
      <c r="C8" s="8" t="s">
        <v>20</v>
      </c>
      <c r="D8" s="8" t="s">
        <v>141</v>
      </c>
      <c r="E8" s="9" t="s">
        <v>98</v>
      </c>
      <c r="F8" s="41" t="s">
        <v>180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x14ac:dyDescent="0.25">
      <c r="A9" s="4" t="s">
        <v>139</v>
      </c>
      <c r="B9" s="4" t="s">
        <v>17</v>
      </c>
      <c r="C9" s="4" t="s">
        <v>21</v>
      </c>
      <c r="D9" s="4" t="s">
        <v>142</v>
      </c>
      <c r="E9" s="6" t="s">
        <v>98</v>
      </c>
      <c r="F9" s="41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25">
      <c r="A10" s="8" t="s">
        <v>140</v>
      </c>
      <c r="B10" s="8" t="s">
        <v>18</v>
      </c>
      <c r="C10" s="8" t="s">
        <v>22</v>
      </c>
      <c r="D10" s="8" t="s">
        <v>142</v>
      </c>
      <c r="E10" s="9" t="s">
        <v>98</v>
      </c>
      <c r="F10" s="42" t="s">
        <v>182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5" t="s">
        <v>124</v>
      </c>
      <c r="B11" s="5" t="s">
        <v>19</v>
      </c>
      <c r="C11" s="5" t="s">
        <v>29</v>
      </c>
      <c r="D11" s="5" t="s">
        <v>99</v>
      </c>
      <c r="E11" s="6" t="s">
        <v>98</v>
      </c>
      <c r="F11" s="41" t="s">
        <v>183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25">
      <c r="A12" s="8" t="s">
        <v>154</v>
      </c>
      <c r="B12" s="8" t="s">
        <v>153</v>
      </c>
      <c r="C12" s="8" t="s">
        <v>149</v>
      </c>
      <c r="D12" s="8" t="s">
        <v>134</v>
      </c>
      <c r="E12" s="9" t="s">
        <v>146</v>
      </c>
      <c r="F12" s="9" t="s">
        <v>150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5" t="s">
        <v>127</v>
      </c>
      <c r="B13" s="5" t="s">
        <v>130</v>
      </c>
      <c r="C13" s="5" t="s">
        <v>143</v>
      </c>
      <c r="D13" s="5" t="s">
        <v>144</v>
      </c>
      <c r="E13" s="6" t="s">
        <v>98</v>
      </c>
      <c r="F13" s="41" t="s">
        <v>184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25">
      <c r="A14" s="11"/>
      <c r="B14" s="4"/>
      <c r="C14" s="5"/>
      <c r="D14" s="5"/>
      <c r="E14" s="9"/>
      <c r="F14" s="6" t="s">
        <v>185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11" t="s">
        <v>128</v>
      </c>
      <c r="B15" s="11" t="s">
        <v>131</v>
      </c>
      <c r="C15" s="11" t="s">
        <v>133</v>
      </c>
      <c r="D15" s="11" t="s">
        <v>144</v>
      </c>
      <c r="E15" s="6" t="s">
        <v>146</v>
      </c>
      <c r="F15" s="9" t="s">
        <v>147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5">
      <c r="A16" s="4" t="s">
        <v>118</v>
      </c>
      <c r="B16" s="4" t="s">
        <v>10</v>
      </c>
      <c r="C16" s="4" t="s">
        <v>24</v>
      </c>
      <c r="D16" s="4" t="s">
        <v>31</v>
      </c>
      <c r="E16" s="9" t="s">
        <v>0</v>
      </c>
      <c r="F16" s="41" t="s">
        <v>196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x14ac:dyDescent="0.25">
      <c r="A17" s="8" t="s">
        <v>129</v>
      </c>
      <c r="B17" s="8" t="s">
        <v>132</v>
      </c>
      <c r="C17" s="8" t="s">
        <v>132</v>
      </c>
      <c r="D17" s="8" t="s">
        <v>32</v>
      </c>
      <c r="E17" s="6" t="s">
        <v>98</v>
      </c>
      <c r="F17" s="41" t="s">
        <v>186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idden="1" x14ac:dyDescent="0.25">
      <c r="A18" s="1"/>
      <c r="F18" s="1"/>
    </row>
    <row r="19" spans="1:21" hidden="1" x14ac:dyDescent="0.25">
      <c r="A19" s="1"/>
      <c r="F19" s="1"/>
    </row>
    <row r="20" spans="1:21" hidden="1" x14ac:dyDescent="0.25">
      <c r="A20" s="1"/>
      <c r="F20" s="1"/>
    </row>
    <row r="21" spans="1:21" hidden="1" x14ac:dyDescent="0.25">
      <c r="A21" s="1"/>
      <c r="F21" s="1"/>
    </row>
    <row r="22" spans="1:21" hidden="1" x14ac:dyDescent="0.25">
      <c r="A22" s="1"/>
      <c r="F22" s="1"/>
    </row>
    <row r="30" spans="1:21" hidden="1" x14ac:dyDescent="0.25">
      <c r="C30" s="1"/>
    </row>
  </sheetData>
  <hyperlinks>
    <hyperlink ref="E3" r:id="rId1" xr:uid="{00000000-0004-0000-0000-000000000000}"/>
    <hyperlink ref="E6" r:id="rId2" xr:uid="{00000000-0004-0000-0000-000001000000}"/>
    <hyperlink ref="E11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4" r:id="rId8" xr:uid="{00000000-0004-0000-0000-000007000000}"/>
    <hyperlink ref="E16" r:id="rId9" xr:uid="{00000000-0004-0000-0000-000008000000}"/>
    <hyperlink ref="E5" r:id="rId10" xr:uid="{00000000-0004-0000-0000-000009000000}"/>
    <hyperlink ref="E13" r:id="rId11" xr:uid="{00000000-0004-0000-0000-00000A000000}"/>
    <hyperlink ref="E15" r:id="rId12" xr:uid="{00000000-0004-0000-0000-00000B000000}"/>
    <hyperlink ref="E17" r:id="rId13" xr:uid="{00000000-0004-0000-0000-00000C000000}"/>
    <hyperlink ref="E12" r:id="rId14" xr:uid="{00000000-0004-0000-0000-00000D000000}"/>
    <hyperlink ref="F14" r:id="rId15" xr:uid="{00000000-0004-0000-0000-00000F000000}"/>
    <hyperlink ref="F12" r:id="rId16" xr:uid="{00000000-0004-0000-0000-000011000000}"/>
    <hyperlink ref="F15" r:id="rId17" xr:uid="{00000000-0004-0000-0000-000017000000}"/>
    <hyperlink ref="F3" r:id="rId18" display="https://data.stat.gov.lv/pxweb/lv/OSP_PUB/START__EMP__DS__DSV/DSV010c?s=dsv010c&amp;" xr:uid="{D33A2DA7-C3A9-4177-A75C-6B97CDCFCFD5}"/>
    <hyperlink ref="F5" r:id="rId19" display="https://stat.gov.lv/lv/statistikas-temas/darbs/nodarbinatiba/tabulas/nbl020c-nodarbinatie-un-nodarbinatibas-limenis-pa" xr:uid="{041FD97A-1295-40E0-8502-11BC5798C822}"/>
    <hyperlink ref="F6" r:id="rId20" display="https://stat.gov.lv/lv/statistikas-temas/darbs/darbvietas-darbalaiks/tabulas/dvb010c-brivas-darbvietas-pa-darbibas-veidiem" xr:uid="{64880151-F47A-4F5F-8545-0607B9079890}"/>
    <hyperlink ref="F8" r:id="rId21" display="https://data.stat.gov.lv/pxweb/lv/OSP_PUB/START__VEK__KR__KRB/KRB030m" xr:uid="{96CB18A0-86CB-48C7-89AF-8A3194880C33}"/>
    <hyperlink ref="F9" r:id="rId22" display="https://data.stat.gov.lv/pxweb/lv/OSP_PUB/START__VEK__KR__KRR/KRR050m?s=krr050m&amp;" xr:uid="{7E8A68A1-3E62-443A-97FA-3D4E3CF039F8}"/>
    <hyperlink ref="F10" r:id="rId23" display="https://stat.gov.lv/lv/statistikas-temas/valsts-ekonomika/konjunktura/tabulas/krp030m-saimniecisko-darbibu-ierobezojosie" xr:uid="{A94439E0-DC2E-49F0-83E6-A27E87431A64}"/>
    <hyperlink ref="F11" r:id="rId24" display="https://data.stat.gov.lv/pxweb/lv/OSP_PUB/START__VEK__KR__KRE/KRE010m" xr:uid="{8F67DD31-6CBC-4656-BFDA-C2EB3A5008D0}"/>
    <hyperlink ref="F13" r:id="rId25" display="https://data.stat.gov.lv/pxweb/lv/OSP_PUB/START__VEK__IS__ISP/ISP050c" xr:uid="{89323140-1E0B-44FE-B3A5-1C917D6190FB}"/>
    <hyperlink ref="F17" r:id="rId26" display="https://data.stat.gov.lv/pxweb/lv/OSP_PUB/START__VEK__PC__PCI/PCI050c" xr:uid="{98666163-9CC3-4B9F-A90A-8ED9CBE59321}"/>
    <hyperlink ref="F16" r:id="rId27" display="https://ec.europa.eu/eurostat/databrowser/view/PRC_HICP_MANR__custom_4394497/default/table?lang=en" xr:uid="{28F78B08-D387-4D40-9924-863B276B6949}"/>
    <hyperlink ref="F4" r:id="rId28" display="https://ec.europa.eu/eurostat/databrowser/view/UNE_RT_Q__custom_1182319/bookmark/table?lang=en&amp;bookmarkId=32e8b227-c9e8-44f4-b14a-4d1b4c412136" xr:uid="{E61EC0EE-B9AC-4A4B-927E-03A45D3CCFBD}"/>
    <hyperlink ref="F7" r:id="rId29" display="https://ec.europa.eu/eurostat/databrowser/view/EI_BSIN_Q_R2/default/table?lang=en" xr:uid="{34A75341-B4E1-4246-BFDE-C756D6C920FB}"/>
  </hyperlinks>
  <pageMargins left="0.7" right="0.7" top="0.75" bottom="0.75" header="0.3" footer="0.3"/>
  <pageSetup paperSize="9" scale="30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CZ119"/>
  <sheetViews>
    <sheetView showGridLines="0" view="pageBreakPreview" zoomScale="50" zoomScaleNormal="80" zoomScaleSheetLayoutView="50" workbookViewId="0">
      <pane xSplit="2" topLeftCell="BN1" activePane="topRight" state="frozen"/>
      <selection pane="topRight" activeCell="B1" sqref="B1"/>
    </sheetView>
  </sheetViews>
  <sheetFormatPr defaultColWidth="0" defaultRowHeight="14.25" zeroHeight="1" x14ac:dyDescent="0.25"/>
  <cols>
    <col min="1" max="1" width="17.140625" style="8" hidden="1" customWidth="1"/>
    <col min="2" max="2" width="33.7109375" style="8" customWidth="1"/>
    <col min="3" max="30" width="11.7109375" style="8" customWidth="1"/>
    <col min="31" max="57" width="14.7109375" style="8" customWidth="1"/>
    <col min="58" max="58" width="10.7109375" style="8" customWidth="1"/>
    <col min="59" max="73" width="14.7109375" style="8" customWidth="1"/>
    <col min="74" max="74" width="9.28515625" style="8" customWidth="1"/>
    <col min="75" max="76" width="10.7109375" style="8" customWidth="1"/>
    <col min="77" max="77" width="14.7109375" style="8" customWidth="1"/>
    <col min="78" max="78" width="11.140625" style="8" customWidth="1"/>
    <col min="79" max="79" width="11.28515625" style="8" customWidth="1"/>
    <col min="80" max="80" width="12.140625" style="8" customWidth="1"/>
    <col min="81" max="83" width="11.140625" style="8" customWidth="1"/>
    <col min="84" max="99" width="13.5703125" style="8" customWidth="1"/>
    <col min="100" max="100" width="9.140625" style="8" customWidth="1"/>
    <col min="101" max="101" width="15" style="8" customWidth="1"/>
    <col min="102" max="103" width="9.140625" style="8" customWidth="1"/>
    <col min="104" max="16384" width="9.140625" style="8" hidden="1"/>
  </cols>
  <sheetData>
    <row r="1" spans="1:104" x14ac:dyDescent="0.25"/>
    <row r="2" spans="1:104" x14ac:dyDescent="0.25"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CC2" s="13"/>
      <c r="CD2" s="13"/>
      <c r="CE2" s="14"/>
    </row>
    <row r="3" spans="1:104" x14ac:dyDescent="0.25">
      <c r="B3" s="15" t="s">
        <v>94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CE3" s="15"/>
      <c r="CM3" s="1"/>
      <c r="CN3" s="1"/>
      <c r="CO3" s="1"/>
      <c r="CP3" s="1"/>
      <c r="CQ3" s="1"/>
      <c r="CR3" s="1"/>
      <c r="CS3" s="1"/>
      <c r="CT3" s="1"/>
      <c r="CU3" s="1"/>
      <c r="CV3" s="15" t="s">
        <v>95</v>
      </c>
    </row>
    <row r="4" spans="1:104" x14ac:dyDescent="0.25">
      <c r="A4" s="8" t="s">
        <v>193</v>
      </c>
      <c r="B4" s="1" t="s">
        <v>9</v>
      </c>
      <c r="C4" s="2" t="s">
        <v>101</v>
      </c>
      <c r="D4" s="2" t="s">
        <v>102</v>
      </c>
      <c r="E4" s="2" t="s">
        <v>103</v>
      </c>
      <c r="F4" s="2" t="s">
        <v>104</v>
      </c>
      <c r="G4" s="2" t="s">
        <v>105</v>
      </c>
      <c r="H4" s="2" t="s">
        <v>106</v>
      </c>
      <c r="I4" s="2" t="s">
        <v>107</v>
      </c>
      <c r="J4" s="2" t="s">
        <v>108</v>
      </c>
      <c r="K4" s="2" t="s">
        <v>109</v>
      </c>
      <c r="L4" s="2" t="s">
        <v>110</v>
      </c>
      <c r="M4" s="2" t="s">
        <v>111</v>
      </c>
      <c r="N4" s="2" t="s">
        <v>112</v>
      </c>
      <c r="O4" s="2" t="s">
        <v>113</v>
      </c>
      <c r="P4" s="2" t="s">
        <v>114</v>
      </c>
      <c r="Q4" s="2" t="s">
        <v>115</v>
      </c>
      <c r="R4" s="2" t="s">
        <v>116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100</v>
      </c>
      <c r="BY4" s="2" t="s">
        <v>135</v>
      </c>
      <c r="BZ4" s="2" t="s">
        <v>136</v>
      </c>
      <c r="CA4" s="2" t="s">
        <v>169</v>
      </c>
      <c r="CB4" s="2" t="s">
        <v>170</v>
      </c>
      <c r="CC4" s="2" t="s">
        <v>171</v>
      </c>
      <c r="CD4" s="2" t="s">
        <v>172</v>
      </c>
      <c r="CE4" s="2" t="s">
        <v>173</v>
      </c>
      <c r="CF4" s="2" t="s">
        <v>175</v>
      </c>
      <c r="CG4" s="2" t="s">
        <v>174</v>
      </c>
      <c r="CH4" s="2" t="s">
        <v>176</v>
      </c>
      <c r="CI4" s="2" t="s">
        <v>187</v>
      </c>
      <c r="CJ4" s="2" t="s">
        <v>188</v>
      </c>
      <c r="CK4" s="2" t="s">
        <v>189</v>
      </c>
      <c r="CL4" s="2" t="s">
        <v>190</v>
      </c>
      <c r="CM4" s="2" t="s">
        <v>194</v>
      </c>
      <c r="CN4" s="2" t="s">
        <v>195</v>
      </c>
      <c r="CO4" s="2" t="s">
        <v>197</v>
      </c>
      <c r="CP4" s="2" t="s">
        <v>198</v>
      </c>
      <c r="CQ4" s="2" t="s">
        <v>199</v>
      </c>
      <c r="CR4" s="2" t="s">
        <v>200</v>
      </c>
      <c r="CS4" s="2" t="s">
        <v>201</v>
      </c>
      <c r="CT4" s="2" t="s">
        <v>202</v>
      </c>
      <c r="CU4" s="2" t="s">
        <v>203</v>
      </c>
      <c r="CV4" s="2" t="s">
        <v>90</v>
      </c>
      <c r="CW4" s="2" t="s">
        <v>91</v>
      </c>
      <c r="CX4" s="2" t="s">
        <v>92</v>
      </c>
      <c r="CY4" s="2" t="s">
        <v>126</v>
      </c>
      <c r="CZ4" s="30" t="s">
        <v>152</v>
      </c>
    </row>
    <row r="5" spans="1:104" ht="15" x14ac:dyDescent="0.25">
      <c r="A5" s="52" t="s">
        <v>119</v>
      </c>
      <c r="B5" s="62" t="s">
        <v>11</v>
      </c>
      <c r="C5" s="73">
        <v>6.9</v>
      </c>
      <c r="D5" s="73">
        <v>5.9</v>
      </c>
      <c r="E5" s="73">
        <v>5.6</v>
      </c>
      <c r="F5" s="73">
        <v>5.9</v>
      </c>
      <c r="G5" s="73">
        <v>4.9000000000000004</v>
      </c>
      <c r="H5" s="73">
        <v>4.5999999999999996</v>
      </c>
      <c r="I5" s="73">
        <v>8.1</v>
      </c>
      <c r="J5" s="73">
        <v>7.7</v>
      </c>
      <c r="K5" s="73">
        <v>8.4</v>
      </c>
      <c r="L5" s="73">
        <v>9.6</v>
      </c>
      <c r="M5" s="73">
        <v>7</v>
      </c>
      <c r="N5" s="73">
        <v>9.6999999999999993</v>
      </c>
      <c r="O5" s="73">
        <v>9.9</v>
      </c>
      <c r="P5" s="73">
        <v>12</v>
      </c>
      <c r="Q5" s="73">
        <v>12.2</v>
      </c>
      <c r="R5" s="73">
        <v>11.3</v>
      </c>
      <c r="S5" s="73">
        <v>10</v>
      </c>
      <c r="T5" s="73">
        <v>8.4</v>
      </c>
      <c r="U5" s="73">
        <v>8.1</v>
      </c>
      <c r="V5" s="73">
        <v>11.8</v>
      </c>
      <c r="W5" s="73">
        <v>15.8</v>
      </c>
      <c r="X5" s="73">
        <v>15.5</v>
      </c>
      <c r="Y5" s="73">
        <v>17.5</v>
      </c>
      <c r="Z5" s="73">
        <v>16.899999999999999</v>
      </c>
      <c r="AA5" s="73">
        <v>19.2</v>
      </c>
      <c r="AB5" s="73">
        <v>21.5</v>
      </c>
      <c r="AC5" s="73">
        <v>22.5</v>
      </c>
      <c r="AD5" s="73">
        <v>27.9</v>
      </c>
      <c r="AE5" s="73">
        <v>31.5</v>
      </c>
      <c r="AF5" s="73">
        <v>32.4</v>
      </c>
      <c r="AG5" s="73">
        <v>32.9</v>
      </c>
      <c r="AH5" s="73">
        <v>29.8</v>
      </c>
      <c r="AI5" s="73">
        <v>28.1</v>
      </c>
      <c r="AJ5" s="73">
        <v>23.8</v>
      </c>
      <c r="AK5" s="73">
        <v>20.5</v>
      </c>
      <c r="AL5" s="73">
        <v>12.1</v>
      </c>
      <c r="AM5" s="73">
        <v>3.7</v>
      </c>
      <c r="AN5" s="73">
        <v>-0.7</v>
      </c>
      <c r="AO5" s="73">
        <v>-6.4</v>
      </c>
      <c r="AP5" s="73">
        <v>-12.1</v>
      </c>
      <c r="AQ5" s="73">
        <v>-8.1999999999999993</v>
      </c>
      <c r="AR5" s="73">
        <v>-6.3</v>
      </c>
      <c r="AS5" s="73">
        <v>-1.8</v>
      </c>
      <c r="AT5" s="73">
        <v>3.4</v>
      </c>
      <c r="AU5" s="73">
        <v>4.3</v>
      </c>
      <c r="AV5" s="73">
        <v>4.4000000000000004</v>
      </c>
      <c r="AW5" s="73">
        <v>4.3</v>
      </c>
      <c r="AX5" s="73">
        <v>4.5</v>
      </c>
      <c r="AY5" s="73">
        <v>3.6</v>
      </c>
      <c r="AZ5" s="73">
        <v>3.8</v>
      </c>
      <c r="BA5" s="73">
        <v>3.5</v>
      </c>
      <c r="BB5" s="73">
        <v>4</v>
      </c>
      <c r="BC5" s="73">
        <v>3.8</v>
      </c>
      <c r="BD5" s="73">
        <v>4.5999999999999996</v>
      </c>
      <c r="BE5" s="73">
        <v>5.0999999999999996</v>
      </c>
      <c r="BF5" s="73">
        <v>4.8</v>
      </c>
      <c r="BG5" s="73">
        <v>7.4</v>
      </c>
      <c r="BH5" s="73">
        <v>6.5</v>
      </c>
      <c r="BI5" s="73">
        <v>7</v>
      </c>
      <c r="BJ5" s="73">
        <v>6.6</v>
      </c>
      <c r="BK5" s="73">
        <v>6.2</v>
      </c>
      <c r="BL5" s="73">
        <v>6.4</v>
      </c>
      <c r="BM5" s="73">
        <v>7.3</v>
      </c>
      <c r="BN5" s="73">
        <v>7.4</v>
      </c>
      <c r="BO5" s="73">
        <v>5.3</v>
      </c>
      <c r="BP5" s="73">
        <v>5.2</v>
      </c>
      <c r="BQ5" s="73">
        <v>3.8</v>
      </c>
      <c r="BR5" s="73">
        <v>5.9</v>
      </c>
      <c r="BS5" s="73">
        <v>7</v>
      </c>
      <c r="BT5" s="73">
        <v>8.6</v>
      </c>
      <c r="BU5" s="73">
        <v>8.3000000000000007</v>
      </c>
      <c r="BV5" s="73">
        <v>7.5</v>
      </c>
      <c r="BW5" s="73">
        <v>8.6999999999999993</v>
      </c>
      <c r="BX5" s="73">
        <v>8.5</v>
      </c>
      <c r="BY5" s="73">
        <v>8.1</v>
      </c>
      <c r="BZ5" s="73">
        <v>8.4</v>
      </c>
      <c r="CA5" s="73">
        <v>7.4</v>
      </c>
      <c r="CB5" s="73">
        <v>7.1</v>
      </c>
      <c r="CC5" s="73">
        <v>7.6</v>
      </c>
      <c r="CD5" s="73">
        <v>6.9</v>
      </c>
      <c r="CE5" s="73">
        <v>6.8</v>
      </c>
      <c r="CF5" s="73">
        <v>4.4000000000000004</v>
      </c>
      <c r="CG5" s="73">
        <v>7</v>
      </c>
      <c r="CH5" s="73">
        <v>6.7</v>
      </c>
      <c r="CI5" s="73">
        <v>10.1</v>
      </c>
      <c r="CJ5" s="73">
        <v>12</v>
      </c>
      <c r="CK5" s="51">
        <v>12.4</v>
      </c>
      <c r="CL5" s="51">
        <v>12.5</v>
      </c>
      <c r="CM5" s="51">
        <v>7.3</v>
      </c>
      <c r="CN5" s="51">
        <v>8.3000000000000007</v>
      </c>
      <c r="CO5" s="51">
        <v>6.4</v>
      </c>
      <c r="CP5" s="51">
        <v>8</v>
      </c>
      <c r="CQ5" s="51">
        <v>12.3</v>
      </c>
      <c r="CR5" s="51">
        <v>12</v>
      </c>
      <c r="CS5" s="51">
        <v>11.8</v>
      </c>
      <c r="CT5" s="51">
        <v>11.6</v>
      </c>
      <c r="CU5" s="51">
        <v>11</v>
      </c>
      <c r="CV5" s="34">
        <f>AVERAGE(C5:CU5)</f>
        <v>9.1536082474226763</v>
      </c>
      <c r="CW5" s="34">
        <f>SUM(C24:CU24)/(CY5-1)</f>
        <v>61.671471219931256</v>
      </c>
      <c r="CX5" s="34">
        <f t="shared" ref="CX5:CX12" si="0">SQRT(CW5)</f>
        <v>7.8531185665270113</v>
      </c>
      <c r="CY5" s="34">
        <f t="shared" ref="CY5:CY18" si="1">COUNT(C5:CU5)</f>
        <v>97</v>
      </c>
      <c r="CZ5" s="36">
        <v>1</v>
      </c>
    </row>
    <row r="6" spans="1:104" ht="15" x14ac:dyDescent="0.25">
      <c r="A6" s="52" t="s">
        <v>120</v>
      </c>
      <c r="B6" s="63" t="s">
        <v>12</v>
      </c>
      <c r="C6" s="74">
        <v>14.1</v>
      </c>
      <c r="D6" s="74">
        <v>14.4</v>
      </c>
      <c r="E6" s="74">
        <v>14.3</v>
      </c>
      <c r="F6" s="74">
        <v>14.2</v>
      </c>
      <c r="G6" s="74">
        <v>13.8</v>
      </c>
      <c r="H6" s="74">
        <v>14</v>
      </c>
      <c r="I6" s="74">
        <v>13.8</v>
      </c>
      <c r="J6" s="74">
        <v>13.5</v>
      </c>
      <c r="K6" s="74">
        <v>12.7</v>
      </c>
      <c r="L6" s="74">
        <v>13.7</v>
      </c>
      <c r="M6" s="74">
        <v>11.3</v>
      </c>
      <c r="N6" s="74">
        <v>12.1</v>
      </c>
      <c r="O6" s="74">
        <v>11.6</v>
      </c>
      <c r="P6" s="74">
        <v>11.9</v>
      </c>
      <c r="Q6" s="74">
        <v>11.9</v>
      </c>
      <c r="R6" s="74">
        <v>11.1</v>
      </c>
      <c r="S6" s="74">
        <v>12.1</v>
      </c>
      <c r="T6" s="74">
        <v>11.6</v>
      </c>
      <c r="U6" s="74">
        <v>11.3</v>
      </c>
      <c r="V6" s="74">
        <v>11.8</v>
      </c>
      <c r="W6" s="74">
        <v>11.5</v>
      </c>
      <c r="X6" s="74">
        <v>10.5</v>
      </c>
      <c r="Y6" s="74">
        <v>9.4</v>
      </c>
      <c r="Z6" s="74">
        <v>8.6</v>
      </c>
      <c r="AA6" s="74">
        <v>8.4</v>
      </c>
      <c r="AB6" s="74">
        <v>7.3</v>
      </c>
      <c r="AC6" s="74">
        <v>6.4</v>
      </c>
      <c r="AD6" s="74">
        <v>6.4</v>
      </c>
      <c r="AE6" s="74">
        <v>6.4</v>
      </c>
      <c r="AF6" s="74">
        <v>6.2</v>
      </c>
      <c r="AG6" s="74">
        <v>6.1</v>
      </c>
      <c r="AH6" s="74">
        <v>5.3</v>
      </c>
      <c r="AI6" s="74">
        <v>6.3</v>
      </c>
      <c r="AJ6" s="74">
        <v>6.8</v>
      </c>
      <c r="AK6" s="74">
        <v>7.9</v>
      </c>
      <c r="AL6" s="74">
        <v>10.3</v>
      </c>
      <c r="AM6" s="74">
        <v>14</v>
      </c>
      <c r="AN6" s="74">
        <v>17.600000000000001</v>
      </c>
      <c r="AO6" s="74">
        <v>19.399999999999999</v>
      </c>
      <c r="AP6" s="74">
        <v>20.2</v>
      </c>
      <c r="AQ6" s="74">
        <v>20.7</v>
      </c>
      <c r="AR6" s="74">
        <v>20.3</v>
      </c>
      <c r="AS6" s="74">
        <v>19.2</v>
      </c>
      <c r="AT6" s="74">
        <v>18.399999999999999</v>
      </c>
      <c r="AU6" s="74">
        <v>17.3</v>
      </c>
      <c r="AV6" s="74">
        <v>16.899999999999999</v>
      </c>
      <c r="AW6" s="74">
        <v>15.6</v>
      </c>
      <c r="AX6" s="74">
        <v>15.4</v>
      </c>
      <c r="AY6" s="74">
        <v>15.8</v>
      </c>
      <c r="AZ6" s="74">
        <v>16.399999999999999</v>
      </c>
      <c r="BA6" s="74">
        <v>14.2</v>
      </c>
      <c r="BB6" s="74">
        <v>13.8</v>
      </c>
      <c r="BC6" s="74">
        <v>12.5</v>
      </c>
      <c r="BD6" s="74">
        <v>11.7</v>
      </c>
      <c r="BE6" s="74">
        <v>12.3</v>
      </c>
      <c r="BF6" s="74">
        <v>11.5</v>
      </c>
      <c r="BG6" s="74">
        <v>11.3</v>
      </c>
      <c r="BH6" s="74">
        <v>10.5</v>
      </c>
      <c r="BI6" s="74">
        <v>10.9</v>
      </c>
      <c r="BJ6" s="74">
        <v>10.5</v>
      </c>
      <c r="BK6" s="74">
        <v>10.1</v>
      </c>
      <c r="BL6" s="74">
        <v>9.6</v>
      </c>
      <c r="BM6" s="74">
        <v>9.8000000000000007</v>
      </c>
      <c r="BN6" s="74">
        <v>10</v>
      </c>
      <c r="BO6" s="74">
        <v>10.199999999999999</v>
      </c>
      <c r="BP6" s="74">
        <v>9.6999999999999993</v>
      </c>
      <c r="BQ6" s="74">
        <v>9.6</v>
      </c>
      <c r="BR6" s="74">
        <v>9.3000000000000007</v>
      </c>
      <c r="BS6" s="74">
        <v>9.1999999999999993</v>
      </c>
      <c r="BT6" s="74">
        <v>8.6999999999999993</v>
      </c>
      <c r="BU6" s="74">
        <v>8.6999999999999993</v>
      </c>
      <c r="BV6" s="74">
        <v>8.4</v>
      </c>
      <c r="BW6" s="74">
        <v>8.1</v>
      </c>
      <c r="BX6" s="74">
        <v>7.4</v>
      </c>
      <c r="BY6" s="74">
        <v>7</v>
      </c>
      <c r="BZ6" s="74">
        <v>7.2</v>
      </c>
      <c r="CA6" s="74">
        <v>6.9</v>
      </c>
      <c r="CB6" s="74">
        <v>6.2</v>
      </c>
      <c r="CC6" s="74">
        <v>6</v>
      </c>
      <c r="CD6" s="74">
        <v>6.1</v>
      </c>
      <c r="CE6" s="74">
        <v>7.8</v>
      </c>
      <c r="CF6" s="74">
        <v>8.4</v>
      </c>
      <c r="CG6" s="74">
        <v>8.1999999999999993</v>
      </c>
      <c r="CH6" s="74">
        <v>8.1</v>
      </c>
      <c r="CI6" s="74">
        <v>8.1</v>
      </c>
      <c r="CJ6" s="74">
        <v>7.7</v>
      </c>
      <c r="CK6" s="74">
        <v>7.2</v>
      </c>
      <c r="CL6" s="74">
        <v>7.4</v>
      </c>
      <c r="CM6" s="74">
        <v>7.1</v>
      </c>
      <c r="CN6" s="74">
        <v>6.5</v>
      </c>
      <c r="CO6" s="74">
        <v>7</v>
      </c>
      <c r="CP6" s="74">
        <v>6.8</v>
      </c>
      <c r="CQ6" s="74">
        <v>6.3</v>
      </c>
      <c r="CR6" s="74">
        <v>6.2</v>
      </c>
      <c r="CS6" s="74">
        <v>6.5</v>
      </c>
      <c r="CT6" s="74">
        <v>7</v>
      </c>
      <c r="CU6" s="74">
        <v>7.1</v>
      </c>
      <c r="CV6" s="34">
        <f t="shared" ref="CV6:CV18" si="2">AVERAGE(C6:CU6)</f>
        <v>10.690721649484535</v>
      </c>
      <c r="CW6" s="34">
        <f t="shared" ref="CW6:CW18" si="3">SUM(C25:CU25)/(CY6-1)</f>
        <v>14.81293384879725</v>
      </c>
      <c r="CX6" s="34">
        <f t="shared" si="0"/>
        <v>3.8487574421879653</v>
      </c>
      <c r="CY6" s="34">
        <f t="shared" si="1"/>
        <v>97</v>
      </c>
      <c r="CZ6" s="36">
        <v>-1</v>
      </c>
    </row>
    <row r="7" spans="1:104" ht="15" x14ac:dyDescent="0.25">
      <c r="A7" s="52" t="s">
        <v>121</v>
      </c>
      <c r="B7" s="62" t="s">
        <v>13</v>
      </c>
      <c r="C7" s="73">
        <v>51.4</v>
      </c>
      <c r="D7" s="73">
        <v>51.4</v>
      </c>
      <c r="E7" s="73">
        <v>51.4</v>
      </c>
      <c r="F7" s="73">
        <v>51.4</v>
      </c>
      <c r="G7" s="73">
        <v>52.1</v>
      </c>
      <c r="H7" s="73">
        <v>52.1</v>
      </c>
      <c r="I7" s="73">
        <v>52.3</v>
      </c>
      <c r="J7" s="73">
        <v>52.3</v>
      </c>
      <c r="K7" s="73">
        <v>52</v>
      </c>
      <c r="L7" s="73">
        <v>53.6</v>
      </c>
      <c r="M7" s="73">
        <v>55.1</v>
      </c>
      <c r="N7" s="73">
        <v>54.7</v>
      </c>
      <c r="O7" s="73">
        <v>53.9</v>
      </c>
      <c r="P7" s="73">
        <v>54.1</v>
      </c>
      <c r="Q7" s="73">
        <v>55.7</v>
      </c>
      <c r="R7" s="73">
        <v>54.3</v>
      </c>
      <c r="S7" s="73">
        <v>54.4</v>
      </c>
      <c r="T7" s="73">
        <v>54.7</v>
      </c>
      <c r="U7" s="73">
        <v>55.4</v>
      </c>
      <c r="V7" s="73">
        <v>55.1</v>
      </c>
      <c r="W7" s="73">
        <v>54.3</v>
      </c>
      <c r="X7" s="73">
        <v>55.8</v>
      </c>
      <c r="Y7" s="73">
        <v>56.4</v>
      </c>
      <c r="Z7" s="73">
        <v>57</v>
      </c>
      <c r="AA7" s="73">
        <v>57.7</v>
      </c>
      <c r="AB7" s="73">
        <v>59.2</v>
      </c>
      <c r="AC7" s="73">
        <v>61.6</v>
      </c>
      <c r="AD7" s="73">
        <v>60.1</v>
      </c>
      <c r="AE7" s="73">
        <v>59.4</v>
      </c>
      <c r="AF7" s="73">
        <v>61.2</v>
      </c>
      <c r="AG7" s="73">
        <v>63</v>
      </c>
      <c r="AH7" s="73">
        <v>63</v>
      </c>
      <c r="AI7" s="73">
        <v>62.3</v>
      </c>
      <c r="AJ7" s="73">
        <v>63.1</v>
      </c>
      <c r="AK7" s="73">
        <v>62.4</v>
      </c>
      <c r="AL7" s="73">
        <v>60.1</v>
      </c>
      <c r="AM7" s="73">
        <v>57.8</v>
      </c>
      <c r="AN7" s="73">
        <v>55.2</v>
      </c>
      <c r="AO7" s="73">
        <v>52.5</v>
      </c>
      <c r="AP7" s="73">
        <v>51.5</v>
      </c>
      <c r="AQ7" s="73">
        <v>50.8</v>
      </c>
      <c r="AR7" s="73">
        <v>51.5</v>
      </c>
      <c r="AS7" s="73">
        <v>53.1</v>
      </c>
      <c r="AT7" s="73">
        <v>52.7</v>
      </c>
      <c r="AU7" s="73">
        <v>52.4</v>
      </c>
      <c r="AV7" s="73">
        <v>53.8</v>
      </c>
      <c r="AW7" s="73">
        <v>54.9</v>
      </c>
      <c r="AX7" s="73">
        <v>55</v>
      </c>
      <c r="AY7" s="73">
        <v>54.4</v>
      </c>
      <c r="AZ7" s="73">
        <v>55.6</v>
      </c>
      <c r="BA7" s="73">
        <v>57.4</v>
      </c>
      <c r="BB7" s="73">
        <v>57.2</v>
      </c>
      <c r="BC7" s="73">
        <v>57.3</v>
      </c>
      <c r="BD7" s="73">
        <v>57.9</v>
      </c>
      <c r="BE7" s="73">
        <v>59</v>
      </c>
      <c r="BF7" s="73">
        <v>58.6</v>
      </c>
      <c r="BG7" s="73">
        <v>58.6</v>
      </c>
      <c r="BH7" s="73">
        <v>59.3</v>
      </c>
      <c r="BI7" s="73">
        <v>59.3</v>
      </c>
      <c r="BJ7" s="73">
        <v>59.3</v>
      </c>
      <c r="BK7" s="73">
        <v>59.7</v>
      </c>
      <c r="BL7" s="73">
        <v>60.9</v>
      </c>
      <c r="BM7" s="73">
        <v>61.4</v>
      </c>
      <c r="BN7" s="73">
        <v>61.4</v>
      </c>
      <c r="BO7" s="73">
        <v>61</v>
      </c>
      <c r="BP7" s="73">
        <v>61.8</v>
      </c>
      <c r="BQ7" s="73">
        <v>61.8</v>
      </c>
      <c r="BR7" s="73">
        <v>61.7</v>
      </c>
      <c r="BS7" s="73">
        <v>61.6</v>
      </c>
      <c r="BT7" s="73">
        <v>62.6</v>
      </c>
      <c r="BU7" s="73">
        <v>63.6</v>
      </c>
      <c r="BV7" s="73">
        <v>63.7</v>
      </c>
      <c r="BW7" s="73">
        <v>63.5</v>
      </c>
      <c r="BX7" s="73">
        <v>64.400000000000006</v>
      </c>
      <c r="BY7" s="73">
        <v>65.3</v>
      </c>
      <c r="BZ7" s="73">
        <v>64.7</v>
      </c>
      <c r="CA7" s="73">
        <v>64.400000000000006</v>
      </c>
      <c r="CB7" s="73">
        <v>64.7</v>
      </c>
      <c r="CC7" s="73">
        <v>65.599999999999994</v>
      </c>
      <c r="CD7" s="73">
        <v>65.400000000000006</v>
      </c>
      <c r="CE7" s="73">
        <v>64.7</v>
      </c>
      <c r="CF7" s="73">
        <v>64.099999999999994</v>
      </c>
      <c r="CG7" s="73">
        <v>64.3</v>
      </c>
      <c r="CH7" s="73">
        <v>63.8</v>
      </c>
      <c r="CI7" s="73">
        <v>61.6</v>
      </c>
      <c r="CJ7" s="73">
        <v>62.3</v>
      </c>
      <c r="CK7" s="73">
        <v>63.5</v>
      </c>
      <c r="CL7" s="73">
        <v>62.7</v>
      </c>
      <c r="CM7" s="73">
        <v>63.2</v>
      </c>
      <c r="CN7" s="73">
        <v>64</v>
      </c>
      <c r="CO7" s="73">
        <v>64.599999999999994</v>
      </c>
      <c r="CP7" s="73">
        <v>64</v>
      </c>
      <c r="CQ7" s="73">
        <v>63.7</v>
      </c>
      <c r="CR7" s="73">
        <v>64.400000000000006</v>
      </c>
      <c r="CS7" s="73">
        <v>64.7</v>
      </c>
      <c r="CT7" s="73">
        <v>64</v>
      </c>
      <c r="CU7" s="73">
        <v>64</v>
      </c>
      <c r="CV7" s="34">
        <f t="shared" si="2"/>
        <v>58.782474226804126</v>
      </c>
      <c r="CW7" s="34">
        <f t="shared" si="3"/>
        <v>21.152710481099657</v>
      </c>
      <c r="CX7" s="34">
        <f t="shared" si="0"/>
        <v>4.599207592738086</v>
      </c>
      <c r="CY7" s="34">
        <f t="shared" si="1"/>
        <v>97</v>
      </c>
      <c r="CZ7" s="36">
        <v>1</v>
      </c>
    </row>
    <row r="8" spans="1:104" ht="14.25" customHeight="1" x14ac:dyDescent="0.25">
      <c r="A8" s="52" t="s">
        <v>122</v>
      </c>
      <c r="B8" s="62" t="s">
        <v>14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>
        <v>11061</v>
      </c>
      <c r="X8" s="74">
        <v>12039</v>
      </c>
      <c r="Y8" s="74">
        <v>12765</v>
      </c>
      <c r="Z8" s="74">
        <v>13177</v>
      </c>
      <c r="AA8" s="74">
        <v>17140</v>
      </c>
      <c r="AB8" s="74">
        <v>18252</v>
      </c>
      <c r="AC8" s="74">
        <v>20781</v>
      </c>
      <c r="AD8" s="74">
        <v>20454</v>
      </c>
      <c r="AE8" s="74">
        <v>21837</v>
      </c>
      <c r="AF8" s="74">
        <v>21458</v>
      </c>
      <c r="AG8" s="74">
        <v>20803</v>
      </c>
      <c r="AH8" s="74">
        <v>16826</v>
      </c>
      <c r="AI8" s="73">
        <v>20956</v>
      </c>
      <c r="AJ8" s="74">
        <v>18329</v>
      </c>
      <c r="AK8" s="74">
        <v>13690</v>
      </c>
      <c r="AL8" s="74">
        <v>11441</v>
      </c>
      <c r="AM8" s="74">
        <v>9207</v>
      </c>
      <c r="AN8" s="74">
        <v>7786</v>
      </c>
      <c r="AO8" s="74">
        <v>6630</v>
      </c>
      <c r="AP8" s="74">
        <v>5776</v>
      </c>
      <c r="AQ8" s="74">
        <v>5949</v>
      </c>
      <c r="AR8" s="74">
        <v>6378</v>
      </c>
      <c r="AS8" s="74">
        <v>7279</v>
      </c>
      <c r="AT8" s="74">
        <v>7224</v>
      </c>
      <c r="AU8" s="74">
        <v>10629</v>
      </c>
      <c r="AV8" s="74">
        <v>10573</v>
      </c>
      <c r="AW8" s="74">
        <v>9990</v>
      </c>
      <c r="AX8" s="74">
        <v>9314</v>
      </c>
      <c r="AY8" s="74">
        <v>11850</v>
      </c>
      <c r="AZ8" s="74">
        <v>11477</v>
      </c>
      <c r="BA8" s="74">
        <v>10976</v>
      </c>
      <c r="BB8" s="74">
        <v>11217</v>
      </c>
      <c r="BC8" s="74">
        <v>14958</v>
      </c>
      <c r="BD8" s="74">
        <v>13963</v>
      </c>
      <c r="BE8" s="74">
        <v>13203</v>
      </c>
      <c r="BF8" s="74">
        <v>11988</v>
      </c>
      <c r="BG8" s="74">
        <v>14387</v>
      </c>
      <c r="BH8" s="74">
        <v>13222</v>
      </c>
      <c r="BI8" s="74">
        <v>11399</v>
      </c>
      <c r="BJ8" s="74">
        <v>10277</v>
      </c>
      <c r="BK8" s="74">
        <v>13600</v>
      </c>
      <c r="BL8" s="74">
        <v>14224</v>
      </c>
      <c r="BM8" s="74">
        <v>12745</v>
      </c>
      <c r="BN8" s="74">
        <v>12211</v>
      </c>
      <c r="BO8" s="74">
        <v>13821</v>
      </c>
      <c r="BP8" s="74">
        <v>15250</v>
      </c>
      <c r="BQ8" s="74">
        <v>14226</v>
      </c>
      <c r="BR8" s="74">
        <v>14445</v>
      </c>
      <c r="BS8" s="74">
        <v>16185</v>
      </c>
      <c r="BT8" s="74">
        <v>16708</v>
      </c>
      <c r="BU8" s="74">
        <v>17638</v>
      </c>
      <c r="BV8" s="74">
        <v>17574</v>
      </c>
      <c r="BW8" s="74">
        <v>22179</v>
      </c>
      <c r="BX8" s="74">
        <v>24637</v>
      </c>
      <c r="BY8" s="74">
        <v>22711</v>
      </c>
      <c r="BZ8" s="74">
        <v>21340</v>
      </c>
      <c r="CA8" s="74">
        <v>28724</v>
      </c>
      <c r="CB8" s="74">
        <v>30465</v>
      </c>
      <c r="CC8" s="74">
        <v>29176</v>
      </c>
      <c r="CD8" s="74">
        <v>28072</v>
      </c>
      <c r="CE8" s="74">
        <v>18855</v>
      </c>
      <c r="CF8" s="74">
        <v>21052</v>
      </c>
      <c r="CG8" s="74">
        <v>20888</v>
      </c>
      <c r="CH8" s="74">
        <v>17246</v>
      </c>
      <c r="CI8" s="74">
        <v>21640</v>
      </c>
      <c r="CJ8" s="74">
        <v>25677</v>
      </c>
      <c r="CK8" s="73">
        <v>23579</v>
      </c>
      <c r="CL8" s="73">
        <v>26868</v>
      </c>
      <c r="CM8" s="73">
        <v>28463</v>
      </c>
      <c r="CN8" s="73">
        <v>26429</v>
      </c>
      <c r="CO8" s="73">
        <v>26060</v>
      </c>
      <c r="CP8" s="73">
        <v>22505</v>
      </c>
      <c r="CQ8" s="73">
        <v>23944</v>
      </c>
      <c r="CR8" s="73">
        <v>25260</v>
      </c>
      <c r="CS8" s="73">
        <v>25492</v>
      </c>
      <c r="CT8" s="73">
        <v>22491</v>
      </c>
      <c r="CU8" s="73">
        <v>24532</v>
      </c>
      <c r="CV8" s="34">
        <f t="shared" si="2"/>
        <v>16929.519480519481</v>
      </c>
      <c r="CW8" s="34">
        <f t="shared" si="3"/>
        <v>42165445.989747077</v>
      </c>
      <c r="CX8" s="35">
        <f t="shared" si="0"/>
        <v>6493.4925879488828</v>
      </c>
      <c r="CY8" s="34">
        <f t="shared" si="1"/>
        <v>77</v>
      </c>
      <c r="CZ8" s="36">
        <v>1</v>
      </c>
    </row>
    <row r="9" spans="1:104" ht="15" x14ac:dyDescent="0.25">
      <c r="A9" s="52" t="s">
        <v>123</v>
      </c>
      <c r="B9" s="64" t="s">
        <v>15</v>
      </c>
      <c r="C9" s="73">
        <v>59.8</v>
      </c>
      <c r="D9" s="73">
        <v>57.8</v>
      </c>
      <c r="E9" s="73">
        <v>58.1</v>
      </c>
      <c r="F9" s="73">
        <v>58.1</v>
      </c>
      <c r="G9" s="73">
        <v>51.6</v>
      </c>
      <c r="H9" s="73">
        <v>66</v>
      </c>
      <c r="I9" s="73">
        <v>67.5</v>
      </c>
      <c r="J9" s="73">
        <v>65.5</v>
      </c>
      <c r="K9" s="73">
        <v>68.8</v>
      </c>
      <c r="L9" s="73">
        <v>69</v>
      </c>
      <c r="M9" s="73">
        <v>69.5</v>
      </c>
      <c r="N9" s="73">
        <v>71.599999999999994</v>
      </c>
      <c r="O9" s="73">
        <v>68.900000000000006</v>
      </c>
      <c r="P9" s="73">
        <v>68</v>
      </c>
      <c r="Q9" s="73">
        <v>66.2</v>
      </c>
      <c r="R9" s="73">
        <v>72</v>
      </c>
      <c r="S9" s="73">
        <v>71.599999999999994</v>
      </c>
      <c r="T9" s="73">
        <v>72.900000000000006</v>
      </c>
      <c r="U9" s="73">
        <v>72</v>
      </c>
      <c r="V9" s="73">
        <v>70.2</v>
      </c>
      <c r="W9" s="73">
        <v>70</v>
      </c>
      <c r="X9" s="73">
        <v>72.7</v>
      </c>
      <c r="Y9" s="73">
        <v>75.400000000000006</v>
      </c>
      <c r="Z9" s="73">
        <v>71</v>
      </c>
      <c r="AA9" s="73">
        <v>73.7</v>
      </c>
      <c r="AB9" s="73">
        <v>72.900000000000006</v>
      </c>
      <c r="AC9" s="73">
        <v>70.900000000000006</v>
      </c>
      <c r="AD9" s="73">
        <v>73.3</v>
      </c>
      <c r="AE9" s="73">
        <v>71.3</v>
      </c>
      <c r="AF9" s="73">
        <v>73.599999999999994</v>
      </c>
      <c r="AG9" s="73">
        <v>70.2</v>
      </c>
      <c r="AH9" s="73">
        <v>72.3</v>
      </c>
      <c r="AI9" s="74">
        <v>70</v>
      </c>
      <c r="AJ9" s="73">
        <v>66.599999999999994</v>
      </c>
      <c r="AK9" s="73">
        <v>65.599999999999994</v>
      </c>
      <c r="AL9" s="73">
        <v>63</v>
      </c>
      <c r="AM9" s="73">
        <v>56.7</v>
      </c>
      <c r="AN9" s="73">
        <v>52.5</v>
      </c>
      <c r="AO9" s="73">
        <v>53.1</v>
      </c>
      <c r="AP9" s="73">
        <v>53.7</v>
      </c>
      <c r="AQ9" s="73">
        <v>58.8</v>
      </c>
      <c r="AR9" s="73">
        <v>60.9</v>
      </c>
      <c r="AS9" s="73">
        <v>65</v>
      </c>
      <c r="AT9" s="73">
        <v>66.2</v>
      </c>
      <c r="AU9" s="73">
        <v>66</v>
      </c>
      <c r="AV9" s="73">
        <v>65.2</v>
      </c>
      <c r="AW9" s="73">
        <v>68.8</v>
      </c>
      <c r="AX9" s="73">
        <v>69</v>
      </c>
      <c r="AY9" s="73">
        <v>69.2</v>
      </c>
      <c r="AZ9" s="73">
        <v>70.400000000000006</v>
      </c>
      <c r="BA9" s="73">
        <v>72.099999999999994</v>
      </c>
      <c r="BB9" s="73">
        <v>71.7</v>
      </c>
      <c r="BC9" s="73">
        <v>71.900000000000006</v>
      </c>
      <c r="BD9" s="73">
        <v>71.3</v>
      </c>
      <c r="BE9" s="73">
        <v>72.8</v>
      </c>
      <c r="BF9" s="73">
        <v>72.3</v>
      </c>
      <c r="BG9" s="73">
        <v>72.099999999999994</v>
      </c>
      <c r="BH9" s="73">
        <v>71.400000000000006</v>
      </c>
      <c r="BI9" s="73">
        <v>72.3</v>
      </c>
      <c r="BJ9" s="73">
        <v>73.599999999999994</v>
      </c>
      <c r="BK9" s="73">
        <v>71</v>
      </c>
      <c r="BL9" s="73">
        <v>71.400000000000006</v>
      </c>
      <c r="BM9" s="73">
        <v>71.900000000000006</v>
      </c>
      <c r="BN9" s="73">
        <v>71.599999999999994</v>
      </c>
      <c r="BO9" s="73">
        <v>72.099999999999994</v>
      </c>
      <c r="BP9" s="73">
        <v>72.5</v>
      </c>
      <c r="BQ9" s="73">
        <v>72</v>
      </c>
      <c r="BR9" s="73">
        <v>73.7</v>
      </c>
      <c r="BS9" s="73">
        <v>74.3</v>
      </c>
      <c r="BT9" s="73">
        <v>74.3</v>
      </c>
      <c r="BU9" s="73">
        <v>74.3</v>
      </c>
      <c r="BV9" s="73">
        <v>74.5</v>
      </c>
      <c r="BW9" s="73">
        <v>75.900000000000006</v>
      </c>
      <c r="BX9" s="73">
        <v>76.099999999999994</v>
      </c>
      <c r="BY9" s="73">
        <v>77.3</v>
      </c>
      <c r="BZ9" s="73">
        <v>75.8</v>
      </c>
      <c r="CA9" s="73">
        <v>77.2</v>
      </c>
      <c r="CB9" s="73">
        <v>76.900000000000006</v>
      </c>
      <c r="CC9" s="73">
        <v>75.7</v>
      </c>
      <c r="CD9" s="73">
        <v>75.099999999999994</v>
      </c>
      <c r="CE9" s="73">
        <v>75.099999999999994</v>
      </c>
      <c r="CF9" s="73">
        <v>68.7</v>
      </c>
      <c r="CG9" s="73">
        <v>71.2</v>
      </c>
      <c r="CH9" s="73">
        <v>73.099999999999994</v>
      </c>
      <c r="CI9" s="73">
        <v>74.3</v>
      </c>
      <c r="CJ9" s="73">
        <v>74.599999999999994</v>
      </c>
      <c r="CK9" s="73">
        <v>75.400000000000006</v>
      </c>
      <c r="CL9" s="73">
        <v>76.7</v>
      </c>
      <c r="CM9" s="73">
        <v>75.599999999999994</v>
      </c>
      <c r="CN9" s="73">
        <v>75.5</v>
      </c>
      <c r="CO9" s="73">
        <v>75.7</v>
      </c>
      <c r="CP9" s="73">
        <v>73.3</v>
      </c>
      <c r="CQ9" s="73">
        <v>72.7</v>
      </c>
      <c r="CR9" s="73">
        <v>73.7</v>
      </c>
      <c r="CS9" s="73">
        <v>72.599999999999994</v>
      </c>
      <c r="CT9" s="73">
        <v>72.3</v>
      </c>
      <c r="CU9" s="73">
        <v>71.400000000000006</v>
      </c>
      <c r="CV9" s="34">
        <f t="shared" si="2"/>
        <v>70.00103092783506</v>
      </c>
      <c r="CW9" s="34">
        <f t="shared" si="3"/>
        <v>33.640728092783498</v>
      </c>
      <c r="CX9" s="34">
        <f t="shared" si="0"/>
        <v>5.8000627662796456</v>
      </c>
      <c r="CY9" s="34">
        <f t="shared" si="1"/>
        <v>97</v>
      </c>
      <c r="CZ9" s="36">
        <v>-1</v>
      </c>
    </row>
    <row r="10" spans="1:104" ht="15" x14ac:dyDescent="0.25">
      <c r="A10" s="52" t="s">
        <v>138</v>
      </c>
      <c r="B10" s="62" t="s">
        <v>16</v>
      </c>
      <c r="C10" s="74"/>
      <c r="D10" s="74"/>
      <c r="E10" s="74"/>
      <c r="F10" s="74"/>
      <c r="G10" s="74">
        <v>74</v>
      </c>
      <c r="H10" s="74">
        <v>70</v>
      </c>
      <c r="I10" s="74">
        <v>54</v>
      </c>
      <c r="J10" s="74">
        <v>56</v>
      </c>
      <c r="K10" s="73">
        <v>53.666666666666664</v>
      </c>
      <c r="L10" s="74">
        <v>45</v>
      </c>
      <c r="M10" s="74">
        <v>30.333333333333332</v>
      </c>
      <c r="N10" s="74">
        <v>34.333333333333336</v>
      </c>
      <c r="O10" s="74">
        <v>43</v>
      </c>
      <c r="P10" s="74">
        <v>50</v>
      </c>
      <c r="Q10" s="74">
        <v>35</v>
      </c>
      <c r="R10" s="74">
        <v>32</v>
      </c>
      <c r="S10" s="74">
        <v>44.666666666666664</v>
      </c>
      <c r="T10" s="74">
        <v>40</v>
      </c>
      <c r="U10" s="74">
        <v>28.333333333333332</v>
      </c>
      <c r="V10" s="74">
        <v>26.333333333333332</v>
      </c>
      <c r="W10" s="74">
        <v>34.333333333333336</v>
      </c>
      <c r="X10" s="74">
        <v>28.333333333333332</v>
      </c>
      <c r="Y10" s="74">
        <v>17.333333333333332</v>
      </c>
      <c r="Z10" s="74">
        <v>13.333333333333334</v>
      </c>
      <c r="AA10" s="74">
        <v>18.666666666666668</v>
      </c>
      <c r="AB10" s="74">
        <v>16.333333333333332</v>
      </c>
      <c r="AC10" s="74">
        <v>10</v>
      </c>
      <c r="AD10" s="74">
        <v>10</v>
      </c>
      <c r="AE10" s="74">
        <v>15</v>
      </c>
      <c r="AF10" s="74">
        <v>13.666666666666666</v>
      </c>
      <c r="AG10" s="74">
        <v>12.333333333333334</v>
      </c>
      <c r="AH10" s="74">
        <v>19.333333333333332</v>
      </c>
      <c r="AI10" s="75">
        <v>41</v>
      </c>
      <c r="AJ10" s="74">
        <v>55.666666666666664</v>
      </c>
      <c r="AK10" s="74">
        <v>55.333333333333336</v>
      </c>
      <c r="AL10" s="74">
        <v>67.666666666666671</v>
      </c>
      <c r="AM10" s="74">
        <v>78.666666666666671</v>
      </c>
      <c r="AN10" s="74">
        <v>80.666666666666671</v>
      </c>
      <c r="AO10" s="74">
        <v>78.666666666666671</v>
      </c>
      <c r="AP10" s="74">
        <v>80.666666666666671</v>
      </c>
      <c r="AQ10" s="74">
        <v>78.333333333333329</v>
      </c>
      <c r="AR10" s="74">
        <v>77</v>
      </c>
      <c r="AS10" s="74">
        <v>65.666666666666671</v>
      </c>
      <c r="AT10" s="74">
        <v>66.666666666666671</v>
      </c>
      <c r="AU10" s="74">
        <v>66</v>
      </c>
      <c r="AV10" s="74">
        <v>59.666666666666664</v>
      </c>
      <c r="AW10" s="74">
        <v>46</v>
      </c>
      <c r="AX10" s="74">
        <v>46.666666666666664</v>
      </c>
      <c r="AY10" s="74">
        <v>51</v>
      </c>
      <c r="AZ10" s="74">
        <v>43</v>
      </c>
      <c r="BA10" s="74">
        <v>37.333333333333336</v>
      </c>
      <c r="BB10" s="74">
        <v>41.333333333333336</v>
      </c>
      <c r="BC10" s="74">
        <v>49</v>
      </c>
      <c r="BD10" s="74">
        <v>42</v>
      </c>
      <c r="BE10" s="74">
        <v>39.666666666666664</v>
      </c>
      <c r="BF10" s="74">
        <v>42</v>
      </c>
      <c r="BG10" s="74">
        <v>45.333333333333336</v>
      </c>
      <c r="BH10" s="74">
        <v>41.666666666666664</v>
      </c>
      <c r="BI10" s="74">
        <v>34.666666666666664</v>
      </c>
      <c r="BJ10" s="74">
        <v>39.666666666666664</v>
      </c>
      <c r="BK10" s="74">
        <v>46.666666666666664</v>
      </c>
      <c r="BL10" s="74">
        <v>48.333333333333336</v>
      </c>
      <c r="BM10" s="74">
        <v>41.333333333333336</v>
      </c>
      <c r="BN10" s="74">
        <v>53</v>
      </c>
      <c r="BO10" s="74">
        <v>57.933333333333337</v>
      </c>
      <c r="BP10" s="74">
        <v>58.7</v>
      </c>
      <c r="BQ10" s="74">
        <v>53.699999999999996</v>
      </c>
      <c r="BR10" s="74">
        <v>52.133333333333333</v>
      </c>
      <c r="BS10" s="74">
        <v>49.800000000000004</v>
      </c>
      <c r="BT10" s="74">
        <v>40.866666666666667</v>
      </c>
      <c r="BU10" s="74">
        <v>31.733333333333334</v>
      </c>
      <c r="BV10" s="74">
        <v>30.233333333333334</v>
      </c>
      <c r="BW10" s="74">
        <v>29.966666666666669</v>
      </c>
      <c r="BX10" s="74">
        <v>25.733333333333334</v>
      </c>
      <c r="BY10" s="74">
        <v>20.366666666666667</v>
      </c>
      <c r="BZ10" s="74">
        <v>21.566666666666666</v>
      </c>
      <c r="CA10" s="74">
        <v>19.100000000000001</v>
      </c>
      <c r="CB10" s="74">
        <v>21</v>
      </c>
      <c r="CC10" s="74">
        <v>21.833333333333332</v>
      </c>
      <c r="CD10" s="74">
        <v>28.7</v>
      </c>
      <c r="CE10" s="74">
        <v>31.933333333333334</v>
      </c>
      <c r="CF10" s="74">
        <v>34.766666666666666</v>
      </c>
      <c r="CG10" s="74">
        <v>34.933333333333337</v>
      </c>
      <c r="CH10" s="74">
        <v>32.733333333333327</v>
      </c>
      <c r="CI10" s="74">
        <v>36.366666666666667</v>
      </c>
      <c r="CJ10" s="74">
        <v>34.766666666666666</v>
      </c>
      <c r="CK10" s="74">
        <v>28.2</v>
      </c>
      <c r="CL10" s="74">
        <v>28.566666666666663</v>
      </c>
      <c r="CM10" s="74">
        <v>30.266666666666669</v>
      </c>
      <c r="CN10" s="74">
        <v>27.033333333333331</v>
      </c>
      <c r="CO10" s="74">
        <v>25.900000000000002</v>
      </c>
      <c r="CP10" s="74">
        <v>30.233333333333331</v>
      </c>
      <c r="CQ10" s="73">
        <v>36.533333333333331</v>
      </c>
      <c r="CR10" s="73">
        <v>33.300000000000004</v>
      </c>
      <c r="CS10" s="73">
        <v>26.033333333333331</v>
      </c>
      <c r="CT10" s="73">
        <v>29.566666666666666</v>
      </c>
      <c r="CU10" s="73">
        <v>37.699999999999996</v>
      </c>
      <c r="CV10" s="34">
        <f t="shared" si="2"/>
        <v>40.514695340501795</v>
      </c>
      <c r="CW10" s="34">
        <f t="shared" si="3"/>
        <v>309.86800633733299</v>
      </c>
      <c r="CX10" s="34">
        <f t="shared" si="0"/>
        <v>17.603068094435496</v>
      </c>
      <c r="CY10" s="34">
        <f t="shared" si="1"/>
        <v>93</v>
      </c>
      <c r="CZ10" s="36">
        <v>-1</v>
      </c>
    </row>
    <row r="11" spans="1:104" ht="15" x14ac:dyDescent="0.25">
      <c r="A11" s="52" t="s">
        <v>139</v>
      </c>
      <c r="B11" s="66" t="s">
        <v>17</v>
      </c>
      <c r="C11" s="73"/>
      <c r="D11" s="73"/>
      <c r="E11" s="73"/>
      <c r="F11" s="73"/>
      <c r="G11" s="73"/>
      <c r="H11" s="73"/>
      <c r="I11" s="73"/>
      <c r="J11" s="73"/>
      <c r="K11" s="74"/>
      <c r="L11" s="73"/>
      <c r="M11" s="73"/>
      <c r="N11" s="73"/>
      <c r="O11" s="73"/>
      <c r="P11" s="73"/>
      <c r="Q11" s="73"/>
      <c r="R11" s="73"/>
      <c r="S11" s="74">
        <v>39</v>
      </c>
      <c r="T11" s="74">
        <v>34</v>
      </c>
      <c r="U11" s="74">
        <v>32</v>
      </c>
      <c r="V11" s="74">
        <v>32</v>
      </c>
      <c r="W11" s="74">
        <v>29</v>
      </c>
      <c r="X11" s="74">
        <v>36</v>
      </c>
      <c r="Y11" s="74">
        <v>26</v>
      </c>
      <c r="Z11" s="74">
        <v>22</v>
      </c>
      <c r="AA11" s="74">
        <v>30</v>
      </c>
      <c r="AB11" s="74">
        <v>26</v>
      </c>
      <c r="AC11" s="74">
        <v>25</v>
      </c>
      <c r="AD11" s="74">
        <v>22</v>
      </c>
      <c r="AE11" s="74">
        <v>23</v>
      </c>
      <c r="AF11" s="74">
        <v>25</v>
      </c>
      <c r="AG11" s="74">
        <v>24</v>
      </c>
      <c r="AH11" s="74">
        <v>29</v>
      </c>
      <c r="AI11" s="74">
        <v>39</v>
      </c>
      <c r="AJ11" s="74">
        <v>45</v>
      </c>
      <c r="AK11" s="74">
        <v>49</v>
      </c>
      <c r="AL11" s="74">
        <v>61</v>
      </c>
      <c r="AM11" s="74">
        <v>72</v>
      </c>
      <c r="AN11" s="74">
        <v>75</v>
      </c>
      <c r="AO11" s="74">
        <v>70</v>
      </c>
      <c r="AP11" s="74">
        <v>69</v>
      </c>
      <c r="AQ11" s="74">
        <v>69</v>
      </c>
      <c r="AR11" s="74">
        <v>55</v>
      </c>
      <c r="AS11" s="74">
        <v>48</v>
      </c>
      <c r="AT11" s="74">
        <v>54</v>
      </c>
      <c r="AU11" s="74">
        <v>58</v>
      </c>
      <c r="AV11" s="74">
        <v>52</v>
      </c>
      <c r="AW11" s="74">
        <v>48</v>
      </c>
      <c r="AX11" s="74">
        <v>46</v>
      </c>
      <c r="AY11" s="74">
        <v>50</v>
      </c>
      <c r="AZ11" s="74">
        <v>49</v>
      </c>
      <c r="BA11" s="74">
        <v>43</v>
      </c>
      <c r="BB11" s="74">
        <v>44</v>
      </c>
      <c r="BC11" s="74">
        <v>46</v>
      </c>
      <c r="BD11" s="74">
        <v>50</v>
      </c>
      <c r="BE11" s="74">
        <v>42</v>
      </c>
      <c r="BF11" s="74">
        <v>41</v>
      </c>
      <c r="BG11" s="74">
        <v>40</v>
      </c>
      <c r="BH11" s="74">
        <v>42</v>
      </c>
      <c r="BI11" s="74">
        <v>39</v>
      </c>
      <c r="BJ11" s="74">
        <v>42</v>
      </c>
      <c r="BK11" s="74">
        <v>43</v>
      </c>
      <c r="BL11" s="74">
        <v>44</v>
      </c>
      <c r="BM11" s="74">
        <v>44</v>
      </c>
      <c r="BN11" s="74">
        <v>43</v>
      </c>
      <c r="BO11" s="74">
        <v>46</v>
      </c>
      <c r="BP11" s="74">
        <v>45</v>
      </c>
      <c r="BQ11" s="74">
        <v>42</v>
      </c>
      <c r="BR11" s="74">
        <v>42</v>
      </c>
      <c r="BS11" s="74">
        <v>40</v>
      </c>
      <c r="BT11" s="74">
        <v>38</v>
      </c>
      <c r="BU11" s="74">
        <v>36</v>
      </c>
      <c r="BV11" s="74">
        <v>32</v>
      </c>
      <c r="BW11" s="74">
        <v>33</v>
      </c>
      <c r="BX11" s="74">
        <v>31</v>
      </c>
      <c r="BY11" s="74">
        <v>28</v>
      </c>
      <c r="BZ11" s="74">
        <v>29</v>
      </c>
      <c r="CA11" s="74">
        <v>29</v>
      </c>
      <c r="CB11" s="74">
        <v>29.7</v>
      </c>
      <c r="CC11" s="74">
        <v>34.200000000000003</v>
      </c>
      <c r="CD11" s="74">
        <v>37.1</v>
      </c>
      <c r="CE11" s="74">
        <v>35.4</v>
      </c>
      <c r="CF11" s="74">
        <v>40.200000000000003</v>
      </c>
      <c r="CG11" s="74">
        <v>37.299999999999997</v>
      </c>
      <c r="CH11" s="74">
        <v>34.5</v>
      </c>
      <c r="CI11" s="74">
        <v>36.700000000000003</v>
      </c>
      <c r="CJ11" s="74">
        <v>32</v>
      </c>
      <c r="CK11" s="74">
        <v>26.6</v>
      </c>
      <c r="CL11" s="74">
        <v>28.4</v>
      </c>
      <c r="CM11" s="74">
        <v>26.966666666666665</v>
      </c>
      <c r="CN11" s="74">
        <v>25.2</v>
      </c>
      <c r="CO11" s="74">
        <v>29.333333333333332</v>
      </c>
      <c r="CP11" s="74">
        <v>37.666666666666664</v>
      </c>
      <c r="CQ11" s="74">
        <v>44.1</v>
      </c>
      <c r="CR11" s="73">
        <v>47.266666666666673</v>
      </c>
      <c r="CS11" s="73">
        <v>46.29999999999999</v>
      </c>
      <c r="CT11" s="73">
        <v>49.133333333333326</v>
      </c>
      <c r="CU11" s="73">
        <v>52</v>
      </c>
      <c r="CV11" s="34">
        <f t="shared" si="2"/>
        <v>40.334156378600817</v>
      </c>
      <c r="CW11" s="34">
        <f t="shared" si="3"/>
        <v>143.70872153635122</v>
      </c>
      <c r="CX11" s="34">
        <f t="shared" si="0"/>
        <v>11.987857253752701</v>
      </c>
      <c r="CY11" s="34">
        <f t="shared" si="1"/>
        <v>81</v>
      </c>
      <c r="CZ11" s="36">
        <v>-1</v>
      </c>
    </row>
    <row r="12" spans="1:104" ht="15" x14ac:dyDescent="0.25">
      <c r="A12" s="52" t="s">
        <v>140</v>
      </c>
      <c r="B12" s="62" t="s">
        <v>18</v>
      </c>
      <c r="C12" s="74"/>
      <c r="D12" s="74"/>
      <c r="E12" s="74"/>
      <c r="F12" s="74"/>
      <c r="G12" s="74"/>
      <c r="H12" s="74"/>
      <c r="I12" s="74"/>
      <c r="J12" s="74"/>
      <c r="K12" s="73"/>
      <c r="L12" s="74"/>
      <c r="M12" s="74"/>
      <c r="N12" s="74"/>
      <c r="O12" s="74"/>
      <c r="P12" s="74"/>
      <c r="Q12" s="74"/>
      <c r="R12" s="74"/>
      <c r="S12" s="74">
        <v>32.799999999999997</v>
      </c>
      <c r="T12" s="74">
        <v>34.6</v>
      </c>
      <c r="U12" s="74">
        <v>36.799999999999997</v>
      </c>
      <c r="V12" s="74">
        <v>29.7</v>
      </c>
      <c r="W12" s="74">
        <v>29</v>
      </c>
      <c r="X12" s="74">
        <v>30</v>
      </c>
      <c r="Y12" s="74">
        <v>28.7</v>
      </c>
      <c r="Z12" s="74">
        <v>28.9</v>
      </c>
      <c r="AA12" s="74">
        <v>23.1</v>
      </c>
      <c r="AB12" s="74">
        <v>27.9</v>
      </c>
      <c r="AC12" s="74">
        <v>22.5</v>
      </c>
      <c r="AD12" s="74">
        <v>20.6</v>
      </c>
      <c r="AE12" s="74">
        <v>23.3</v>
      </c>
      <c r="AF12" s="74">
        <v>17.7</v>
      </c>
      <c r="AG12" s="74">
        <v>17.7</v>
      </c>
      <c r="AH12" s="74">
        <v>16.7</v>
      </c>
      <c r="AI12" s="73">
        <v>20.7</v>
      </c>
      <c r="AJ12" s="74">
        <v>26.8</v>
      </c>
      <c r="AK12" s="74">
        <v>39.700000000000003</v>
      </c>
      <c r="AL12" s="74">
        <v>45.6</v>
      </c>
      <c r="AM12" s="74">
        <v>52.8</v>
      </c>
      <c r="AN12" s="74">
        <v>54.8</v>
      </c>
      <c r="AO12" s="74">
        <v>60</v>
      </c>
      <c r="AP12" s="74">
        <v>56.5</v>
      </c>
      <c r="AQ12" s="74">
        <v>58.6</v>
      </c>
      <c r="AR12" s="74">
        <v>51.6</v>
      </c>
      <c r="AS12" s="74">
        <v>49.1</v>
      </c>
      <c r="AT12" s="74">
        <v>48.7</v>
      </c>
      <c r="AU12" s="74">
        <v>56</v>
      </c>
      <c r="AV12" s="74">
        <v>54</v>
      </c>
      <c r="AW12" s="74">
        <v>46</v>
      </c>
      <c r="AX12" s="74">
        <v>49</v>
      </c>
      <c r="AY12" s="74">
        <v>44</v>
      </c>
      <c r="AZ12" s="74">
        <v>45</v>
      </c>
      <c r="BA12" s="74">
        <v>37</v>
      </c>
      <c r="BB12" s="74">
        <v>43</v>
      </c>
      <c r="BC12" s="74">
        <v>38</v>
      </c>
      <c r="BD12" s="74">
        <v>36</v>
      </c>
      <c r="BE12" s="74">
        <v>33</v>
      </c>
      <c r="BF12" s="74">
        <v>36</v>
      </c>
      <c r="BG12" s="74">
        <v>35</v>
      </c>
      <c r="BH12" s="74">
        <v>33</v>
      </c>
      <c r="BI12" s="74">
        <v>36</v>
      </c>
      <c r="BJ12" s="74">
        <v>35</v>
      </c>
      <c r="BK12" s="74">
        <v>36</v>
      </c>
      <c r="BL12" s="74">
        <v>36</v>
      </c>
      <c r="BM12" s="74">
        <v>35</v>
      </c>
      <c r="BN12" s="74">
        <v>38</v>
      </c>
      <c r="BO12" s="74">
        <v>34</v>
      </c>
      <c r="BP12" s="74">
        <v>34</v>
      </c>
      <c r="BQ12" s="74">
        <v>31</v>
      </c>
      <c r="BR12" s="74">
        <v>33</v>
      </c>
      <c r="BS12" s="74">
        <v>35.5</v>
      </c>
      <c r="BT12" s="74">
        <v>30.9</v>
      </c>
      <c r="BU12" s="74">
        <v>30.5</v>
      </c>
      <c r="BV12" s="74">
        <v>28.1</v>
      </c>
      <c r="BW12" s="74">
        <v>29.4</v>
      </c>
      <c r="BX12" s="74">
        <v>27.2</v>
      </c>
      <c r="BY12" s="74">
        <v>26.4</v>
      </c>
      <c r="BZ12" s="74">
        <v>25.4</v>
      </c>
      <c r="CA12" s="74">
        <v>23.5</v>
      </c>
      <c r="CB12" s="74">
        <v>25.3</v>
      </c>
      <c r="CC12" s="74">
        <v>25.6</v>
      </c>
      <c r="CD12" s="74">
        <v>25.6</v>
      </c>
      <c r="CE12" s="74">
        <v>27.9</v>
      </c>
      <c r="CF12" s="74">
        <v>29.3</v>
      </c>
      <c r="CG12" s="74">
        <v>34.5</v>
      </c>
      <c r="CH12" s="74">
        <v>28.8</v>
      </c>
      <c r="CI12" s="74">
        <v>34.800000000000004</v>
      </c>
      <c r="CJ12" s="74">
        <v>28.333333333333332</v>
      </c>
      <c r="CK12" s="74">
        <v>27.599999999999998</v>
      </c>
      <c r="CL12" s="74">
        <v>27.8</v>
      </c>
      <c r="CM12" s="74">
        <v>26.733333333333334</v>
      </c>
      <c r="CN12" s="74">
        <v>24.333333333333332</v>
      </c>
      <c r="CO12" s="73">
        <v>25.966666666666669</v>
      </c>
      <c r="CP12" s="73">
        <v>25.333333333333332</v>
      </c>
      <c r="CQ12" s="73">
        <v>30.133333333333336</v>
      </c>
      <c r="CR12" s="73">
        <v>32.300000000000004</v>
      </c>
      <c r="CS12" s="73">
        <v>32.6</v>
      </c>
      <c r="CT12" s="73">
        <v>37.866666666666667</v>
      </c>
      <c r="CU12" s="73">
        <v>35.699999999999996</v>
      </c>
      <c r="CV12" s="34">
        <f>AVERAGE(C12:CU12)</f>
        <v>34.090123456790138</v>
      </c>
      <c r="CW12" s="34">
        <f t="shared" si="3"/>
        <v>99.963373456790151</v>
      </c>
      <c r="CX12" s="34">
        <f t="shared" si="0"/>
        <v>9.9981685051208338</v>
      </c>
      <c r="CY12" s="34">
        <f t="shared" si="1"/>
        <v>81</v>
      </c>
      <c r="CZ12" s="36">
        <v>1</v>
      </c>
    </row>
    <row r="13" spans="1:104" ht="15" x14ac:dyDescent="0.25">
      <c r="A13" s="52" t="s">
        <v>124</v>
      </c>
      <c r="B13" s="65" t="s">
        <v>19</v>
      </c>
      <c r="C13" s="73">
        <v>77.566666666666663</v>
      </c>
      <c r="D13" s="73">
        <v>91.833333333333329</v>
      </c>
      <c r="E13" s="73">
        <v>90.5</v>
      </c>
      <c r="F13" s="73">
        <v>102.03333333333332</v>
      </c>
      <c r="G13" s="73">
        <v>95.399999999999991</v>
      </c>
      <c r="H13" s="73">
        <v>96.833333333333329</v>
      </c>
      <c r="I13" s="73">
        <v>104.36666666666667</v>
      </c>
      <c r="J13" s="73">
        <v>101.43333333333334</v>
      </c>
      <c r="K13" s="73">
        <v>105.66666666666667</v>
      </c>
      <c r="L13" s="73">
        <v>102.66666666666667</v>
      </c>
      <c r="M13" s="73">
        <v>104.73333333333333</v>
      </c>
      <c r="N13" s="73">
        <v>107.06666666666668</v>
      </c>
      <c r="O13" s="73">
        <v>109</v>
      </c>
      <c r="P13" s="73">
        <v>109.36666666666667</v>
      </c>
      <c r="Q13" s="73">
        <v>108.73333333333333</v>
      </c>
      <c r="R13" s="73">
        <v>109.83333333333333</v>
      </c>
      <c r="S13" s="73">
        <v>109.36666666666667</v>
      </c>
      <c r="T13" s="73">
        <v>110</v>
      </c>
      <c r="U13" s="73">
        <v>109.06666666666668</v>
      </c>
      <c r="V13" s="73">
        <v>108.7</v>
      </c>
      <c r="W13" s="73">
        <v>109.56666666666666</v>
      </c>
      <c r="X13" s="73">
        <v>110.3</v>
      </c>
      <c r="Y13" s="73">
        <v>111.23333333333333</v>
      </c>
      <c r="Z13" s="73">
        <v>112.93333333333332</v>
      </c>
      <c r="AA13" s="73">
        <v>112.33333333333333</v>
      </c>
      <c r="AB13" s="73">
        <v>112.53333333333335</v>
      </c>
      <c r="AC13" s="73">
        <v>115.8</v>
      </c>
      <c r="AD13" s="73">
        <v>116.2</v>
      </c>
      <c r="AE13" s="73">
        <v>118.06666666666668</v>
      </c>
      <c r="AF13" s="73">
        <v>113.53333333333335</v>
      </c>
      <c r="AG13" s="73">
        <v>111.26666666666665</v>
      </c>
      <c r="AH13" s="73">
        <v>106.7</v>
      </c>
      <c r="AI13" s="74">
        <v>102.76666666666667</v>
      </c>
      <c r="AJ13" s="73">
        <v>92.7</v>
      </c>
      <c r="AK13" s="73">
        <v>90.100000000000009</v>
      </c>
      <c r="AL13" s="73">
        <v>79.600000000000009</v>
      </c>
      <c r="AM13" s="73">
        <v>64.100000000000009</v>
      </c>
      <c r="AN13" s="73">
        <v>68.333333333333329</v>
      </c>
      <c r="AO13" s="73">
        <v>70.933333333333337</v>
      </c>
      <c r="AP13" s="73">
        <v>75.633333333333326</v>
      </c>
      <c r="AQ13" s="73">
        <v>82.466666666666654</v>
      </c>
      <c r="AR13" s="73">
        <v>92.166666666666671</v>
      </c>
      <c r="AS13" s="73">
        <v>96.3</v>
      </c>
      <c r="AT13" s="73">
        <v>97.899999999999991</v>
      </c>
      <c r="AU13" s="73">
        <v>96</v>
      </c>
      <c r="AV13" s="73">
        <v>98.2</v>
      </c>
      <c r="AW13" s="73">
        <v>100.86666666666667</v>
      </c>
      <c r="AX13" s="73">
        <v>100.46666666666665</v>
      </c>
      <c r="AY13" s="73">
        <v>100.03333333333335</v>
      </c>
      <c r="AZ13" s="73">
        <v>100.93333333333334</v>
      </c>
      <c r="BA13" s="73">
        <v>102.06666666666666</v>
      </c>
      <c r="BB13" s="73">
        <v>102.86666666666667</v>
      </c>
      <c r="BC13" s="73">
        <v>102.33333333333333</v>
      </c>
      <c r="BD13" s="73">
        <v>101.69999999999999</v>
      </c>
      <c r="BE13" s="73">
        <v>101.86666666666667</v>
      </c>
      <c r="BF13" s="73">
        <v>102.73333333333333</v>
      </c>
      <c r="BG13" s="73">
        <v>103.13333333333333</v>
      </c>
      <c r="BH13" s="73">
        <v>101.46666666666665</v>
      </c>
      <c r="BI13" s="73">
        <v>100.43333333333332</v>
      </c>
      <c r="BJ13" s="73">
        <v>100.60000000000001</v>
      </c>
      <c r="BK13" s="73">
        <v>97.933333333333337</v>
      </c>
      <c r="BL13" s="73">
        <v>99.09999999999998</v>
      </c>
      <c r="BM13" s="73">
        <v>99.899999999999991</v>
      </c>
      <c r="BN13" s="73">
        <v>100</v>
      </c>
      <c r="BO13" s="73">
        <v>100.2</v>
      </c>
      <c r="BP13" s="73">
        <v>101.7</v>
      </c>
      <c r="BQ13" s="73">
        <v>101.5</v>
      </c>
      <c r="BR13" s="73">
        <v>101.56666666666666</v>
      </c>
      <c r="BS13" s="73">
        <v>101.86666666666667</v>
      </c>
      <c r="BT13" s="73">
        <v>103.8</v>
      </c>
      <c r="BU13" s="73">
        <v>103.93333333333332</v>
      </c>
      <c r="BV13" s="73">
        <v>105.86666666666667</v>
      </c>
      <c r="BW13" s="73">
        <v>104.8</v>
      </c>
      <c r="BX13" s="73">
        <v>102.86666666666667</v>
      </c>
      <c r="BY13" s="73">
        <v>104.43333333333332</v>
      </c>
      <c r="BZ13" s="73">
        <v>105.43333333333332</v>
      </c>
      <c r="CA13" s="73">
        <v>103.5</v>
      </c>
      <c r="CB13" s="73">
        <v>101.7</v>
      </c>
      <c r="CC13" s="73">
        <v>101.8</v>
      </c>
      <c r="CD13" s="73">
        <v>102.19999999999999</v>
      </c>
      <c r="CE13" s="73">
        <v>100.83333333333333</v>
      </c>
      <c r="CF13" s="73">
        <v>77.433333333333337</v>
      </c>
      <c r="CG13" s="73">
        <v>93.7</v>
      </c>
      <c r="CH13" s="73">
        <v>94.3</v>
      </c>
      <c r="CI13" s="73">
        <v>90.233333333333334</v>
      </c>
      <c r="CJ13" s="73">
        <v>102.63333333333333</v>
      </c>
      <c r="CK13" s="73">
        <v>103.39999999999999</v>
      </c>
      <c r="CL13" s="73">
        <v>101.03333333333332</v>
      </c>
      <c r="CM13" s="73">
        <v>98.666666666666671</v>
      </c>
      <c r="CN13" s="73">
        <v>93.90000000000002</v>
      </c>
      <c r="CO13" s="74">
        <v>94.566666666666663</v>
      </c>
      <c r="CP13" s="74">
        <v>92.399999999999991</v>
      </c>
      <c r="CQ13" s="74">
        <v>95</v>
      </c>
      <c r="CR13" s="74">
        <v>94.100000000000009</v>
      </c>
      <c r="CS13" s="74">
        <v>95.399999999999991</v>
      </c>
      <c r="CT13" s="74">
        <v>94.966666666666654</v>
      </c>
      <c r="CU13" s="74">
        <v>97.5</v>
      </c>
      <c r="CV13" s="34">
        <f t="shared" si="2"/>
        <v>99.974226804123688</v>
      </c>
      <c r="CW13" s="34">
        <f t="shared" si="3"/>
        <v>97.779780211912907</v>
      </c>
      <c r="CX13" s="34">
        <f t="shared" ref="CX13:CX18" si="4">SQRT(CW13)</f>
        <v>9.8883659020038746</v>
      </c>
      <c r="CY13" s="34">
        <f t="shared" si="1"/>
        <v>97</v>
      </c>
      <c r="CZ13" s="36">
        <v>1</v>
      </c>
    </row>
    <row r="14" spans="1:104" ht="15" x14ac:dyDescent="0.25">
      <c r="A14" s="52" t="s">
        <v>154</v>
      </c>
      <c r="B14" s="62" t="s">
        <v>151</v>
      </c>
      <c r="C14" s="74">
        <v>1002</v>
      </c>
      <c r="D14" s="74">
        <v>1063</v>
      </c>
      <c r="E14" s="74">
        <v>1154.9000000000001</v>
      </c>
      <c r="F14" s="74">
        <v>1286.5999999999999</v>
      </c>
      <c r="G14" s="74">
        <v>1410.4</v>
      </c>
      <c r="H14" s="74">
        <v>1526.6</v>
      </c>
      <c r="I14" s="74">
        <v>1655.9</v>
      </c>
      <c r="J14" s="74">
        <v>1927.6</v>
      </c>
      <c r="K14" s="74">
        <v>2040.5</v>
      </c>
      <c r="L14" s="74">
        <v>2154.8000000000002</v>
      </c>
      <c r="M14" s="74">
        <v>2367.9</v>
      </c>
      <c r="N14" s="74">
        <v>2631.6</v>
      </c>
      <c r="O14" s="74">
        <v>2820.4</v>
      </c>
      <c r="P14" s="74">
        <v>3050.2</v>
      </c>
      <c r="Q14" s="74">
        <v>3327.2</v>
      </c>
      <c r="R14" s="74">
        <v>3617.8</v>
      </c>
      <c r="S14" s="74">
        <v>3951</v>
      </c>
      <c r="T14" s="74">
        <v>4356</v>
      </c>
      <c r="U14" s="74">
        <v>4826.5</v>
      </c>
      <c r="V14" s="74">
        <v>5317.3</v>
      </c>
      <c r="W14" s="74">
        <v>5905.9</v>
      </c>
      <c r="X14" s="74">
        <v>6711.7</v>
      </c>
      <c r="Y14" s="74">
        <v>7616.8</v>
      </c>
      <c r="Z14" s="74">
        <v>8736</v>
      </c>
      <c r="AA14" s="74">
        <v>9684.9</v>
      </c>
      <c r="AB14" s="74">
        <v>10708.4</v>
      </c>
      <c r="AC14" s="74">
        <v>12147.1</v>
      </c>
      <c r="AD14" s="74">
        <v>13834.4</v>
      </c>
      <c r="AE14" s="74">
        <v>15320.3</v>
      </c>
      <c r="AF14" s="74">
        <v>16725.3</v>
      </c>
      <c r="AG14" s="74">
        <v>17653</v>
      </c>
      <c r="AH14" s="74">
        <v>18569.3</v>
      </c>
      <c r="AI14" s="73">
        <v>19208.8</v>
      </c>
      <c r="AJ14" s="74">
        <v>20074.599999999999</v>
      </c>
      <c r="AK14" s="74">
        <v>20765.400000000001</v>
      </c>
      <c r="AL14" s="74">
        <v>20742.2</v>
      </c>
      <c r="AM14" s="74">
        <v>20444.2</v>
      </c>
      <c r="AN14" s="74">
        <v>20028.5</v>
      </c>
      <c r="AO14" s="74">
        <v>19750.599999999999</v>
      </c>
      <c r="AP14" s="74">
        <v>19230</v>
      </c>
      <c r="AQ14" s="74">
        <v>18806.5</v>
      </c>
      <c r="AR14" s="74">
        <v>17259.7</v>
      </c>
      <c r="AS14" s="74">
        <v>16999.400000000001</v>
      </c>
      <c r="AT14" s="74">
        <v>16382</v>
      </c>
      <c r="AU14" s="74">
        <v>15975.7</v>
      </c>
      <c r="AV14" s="74">
        <v>15679.6</v>
      </c>
      <c r="AW14" s="74">
        <v>15609.9</v>
      </c>
      <c r="AX14" s="74">
        <v>15128.2</v>
      </c>
      <c r="AY14" s="74">
        <v>14240.800000000001</v>
      </c>
      <c r="AZ14" s="74">
        <v>13750.999999999998</v>
      </c>
      <c r="BA14" s="74">
        <v>13700.900000000001</v>
      </c>
      <c r="BB14" s="74">
        <v>13352.2</v>
      </c>
      <c r="BC14" s="74">
        <v>13126.099999999999</v>
      </c>
      <c r="BD14" s="74">
        <v>12786.8</v>
      </c>
      <c r="BE14" s="74">
        <v>12595.9</v>
      </c>
      <c r="BF14" s="74">
        <v>12413.800000000001</v>
      </c>
      <c r="BG14" s="74">
        <v>11851.2</v>
      </c>
      <c r="BH14" s="74">
        <v>11666.4</v>
      </c>
      <c r="BI14" s="74">
        <v>11647</v>
      </c>
      <c r="BJ14" s="75">
        <v>11325.1</v>
      </c>
      <c r="BK14" s="74">
        <v>11250.1</v>
      </c>
      <c r="BL14" s="74">
        <v>11165.4</v>
      </c>
      <c r="BM14" s="74">
        <v>11144.1</v>
      </c>
      <c r="BN14" s="74">
        <v>10943.9</v>
      </c>
      <c r="BO14" s="74">
        <v>10778.2</v>
      </c>
      <c r="BP14" s="74">
        <v>10968</v>
      </c>
      <c r="BQ14" s="74">
        <v>11007.3</v>
      </c>
      <c r="BR14" s="74">
        <v>10997.3</v>
      </c>
      <c r="BS14" s="74">
        <v>11022.8</v>
      </c>
      <c r="BT14" s="74">
        <v>10958.400000000001</v>
      </c>
      <c r="BU14" s="74">
        <v>10717.5</v>
      </c>
      <c r="BV14" s="74">
        <v>10651.9</v>
      </c>
      <c r="BW14" s="73">
        <v>10604.1</v>
      </c>
      <c r="BX14" s="74">
        <v>10522.7</v>
      </c>
      <c r="BY14" s="74">
        <v>10015.200000000001</v>
      </c>
      <c r="BZ14" s="74">
        <v>9931.4</v>
      </c>
      <c r="CA14" s="74">
        <v>9942</v>
      </c>
      <c r="CB14" s="74">
        <v>9968.1</v>
      </c>
      <c r="CC14" s="74">
        <v>10027.700000000001</v>
      </c>
      <c r="CD14" s="74">
        <v>9705.5</v>
      </c>
      <c r="CE14" s="74">
        <v>9589.1</v>
      </c>
      <c r="CF14" s="74">
        <v>9451.7000000000007</v>
      </c>
      <c r="CG14" s="74">
        <v>9460.4</v>
      </c>
      <c r="CH14" s="74">
        <v>9305.2999999999993</v>
      </c>
      <c r="CI14" s="74">
        <v>9415.2999999999993</v>
      </c>
      <c r="CJ14" s="74">
        <v>9351.9</v>
      </c>
      <c r="CK14" s="74">
        <v>9625.5999999999985</v>
      </c>
      <c r="CL14" s="74">
        <v>9667.2999999999993</v>
      </c>
      <c r="CM14" s="74">
        <v>9662.9</v>
      </c>
      <c r="CN14" s="74">
        <v>9874.6</v>
      </c>
      <c r="CO14" s="73">
        <v>10148.1</v>
      </c>
      <c r="CP14" s="73">
        <v>10257.9</v>
      </c>
      <c r="CQ14" s="73">
        <v>10250.1</v>
      </c>
      <c r="CR14" s="73">
        <v>10338.599999999999</v>
      </c>
      <c r="CS14" s="73">
        <v>10598.3</v>
      </c>
      <c r="CT14" s="73">
        <v>10593.2</v>
      </c>
      <c r="CU14" s="73">
        <v>10600.2</v>
      </c>
      <c r="CV14" s="34">
        <f t="shared" si="2"/>
        <v>10517.071134020618</v>
      </c>
      <c r="CW14" s="34">
        <f t="shared" si="3"/>
        <v>27462868.268741418</v>
      </c>
      <c r="CX14" s="34">
        <f>SQRT(CW14)</f>
        <v>5240.5026732882616</v>
      </c>
      <c r="CY14" s="34">
        <f t="shared" si="1"/>
        <v>97</v>
      </c>
      <c r="CZ14" s="36">
        <v>1</v>
      </c>
    </row>
    <row r="15" spans="1:104" s="1" customFormat="1" ht="15" x14ac:dyDescent="0.25">
      <c r="A15" s="60" t="s">
        <v>127</v>
      </c>
      <c r="B15" s="62" t="s">
        <v>130</v>
      </c>
      <c r="C15" s="73">
        <v>-13.063710158775821</v>
      </c>
      <c r="D15" s="73">
        <v>-15.900917515791418</v>
      </c>
      <c r="E15" s="73">
        <v>-17.281272883342314</v>
      </c>
      <c r="F15" s="73">
        <v>-19.659553802716292</v>
      </c>
      <c r="G15" s="73">
        <v>-15.441673381527885</v>
      </c>
      <c r="H15" s="73">
        <v>-15.79447188248955</v>
      </c>
      <c r="I15" s="73">
        <v>-19.097077789794554</v>
      </c>
      <c r="J15" s="73">
        <v>-21.171869132650038</v>
      </c>
      <c r="K15" s="73">
        <v>-16.044747688531263</v>
      </c>
      <c r="L15" s="73">
        <v>-17.983985822624508</v>
      </c>
      <c r="M15" s="73">
        <v>-18.158425971305583</v>
      </c>
      <c r="N15" s="73">
        <v>-20.965079916608754</v>
      </c>
      <c r="O15" s="73">
        <v>-17.890048191465809</v>
      </c>
      <c r="P15" s="73">
        <v>-18.90460509364615</v>
      </c>
      <c r="Q15" s="73">
        <v>-21.029491759243157</v>
      </c>
      <c r="R15" s="73">
        <v>-21.372712259966423</v>
      </c>
      <c r="S15" s="73">
        <v>-19.372944216001414</v>
      </c>
      <c r="T15" s="73">
        <v>-22.156209904490108</v>
      </c>
      <c r="U15" s="73">
        <v>-20.851465292154995</v>
      </c>
      <c r="V15" s="73">
        <v>-22.249072069927358</v>
      </c>
      <c r="W15" s="73">
        <v>-18.335873615823861</v>
      </c>
      <c r="X15" s="73">
        <v>-19.567054520901458</v>
      </c>
      <c r="Y15" s="73">
        <v>-20.04523455065474</v>
      </c>
      <c r="Z15" s="73">
        <v>-23.670883354677823</v>
      </c>
      <c r="AA15" s="73">
        <v>-23.331237290769373</v>
      </c>
      <c r="AB15" s="73">
        <v>-24.238609402992296</v>
      </c>
      <c r="AC15" s="73">
        <v>-25.707076549032777</v>
      </c>
      <c r="AD15" s="73">
        <v>-28.028228995558795</v>
      </c>
      <c r="AE15" s="73">
        <v>-25.466191815732319</v>
      </c>
      <c r="AF15" s="73">
        <v>-24.041076110071369</v>
      </c>
      <c r="AG15" s="73">
        <v>-23.877519405045724</v>
      </c>
      <c r="AH15" s="73">
        <v>-20.857687513036058</v>
      </c>
      <c r="AI15" s="73">
        <v>-19.767779264706519</v>
      </c>
      <c r="AJ15" s="73">
        <v>-18.125767179539061</v>
      </c>
      <c r="AK15" s="73">
        <v>-17.812972709473847</v>
      </c>
      <c r="AL15" s="73">
        <v>-16.29786384429601</v>
      </c>
      <c r="AM15" s="73">
        <v>-11.636340535017601</v>
      </c>
      <c r="AN15" s="73">
        <v>-7.3208972148075997</v>
      </c>
      <c r="AO15" s="73">
        <v>-7.9510341154736413</v>
      </c>
      <c r="AP15" s="73">
        <v>-6.2947933460743624</v>
      </c>
      <c r="AQ15" s="73">
        <v>-8.3344963146279678</v>
      </c>
      <c r="AR15" s="73">
        <v>-7.3365120431050119</v>
      </c>
      <c r="AS15" s="73">
        <v>-10.164834517051387</v>
      </c>
      <c r="AT15" s="73">
        <v>-12.137523800132541</v>
      </c>
      <c r="AU15" s="73">
        <v>-10.893724197928661</v>
      </c>
      <c r="AV15" s="73">
        <v>-10.525943965030724</v>
      </c>
      <c r="AW15" s="73">
        <v>-14.431764270610856</v>
      </c>
      <c r="AX15" s="73">
        <v>-13.325721833252175</v>
      </c>
      <c r="AY15" s="73">
        <v>-14.230883836326042</v>
      </c>
      <c r="AZ15" s="73">
        <v>-13.992683485133025</v>
      </c>
      <c r="BA15" s="73">
        <v>-10.803193657912558</v>
      </c>
      <c r="BB15" s="73">
        <v>-9.6254318340395812</v>
      </c>
      <c r="BC15" s="73">
        <v>-13.487973190816904</v>
      </c>
      <c r="BD15" s="73">
        <v>-11.321546622794864</v>
      </c>
      <c r="BE15" s="73">
        <v>-12.526313342772285</v>
      </c>
      <c r="BF15" s="73">
        <v>-8.9979331189538527</v>
      </c>
      <c r="BG15" s="73">
        <v>-11.648727450496684</v>
      </c>
      <c r="BH15" s="73">
        <v>-10.669999758389416</v>
      </c>
      <c r="BI15" s="73">
        <v>-11.073006887215165</v>
      </c>
      <c r="BJ15" s="73">
        <v>-9.4798027756036127</v>
      </c>
      <c r="BK15" s="73">
        <v>-10.479458999756099</v>
      </c>
      <c r="BL15" s="73">
        <v>-9.4840359639840486</v>
      </c>
      <c r="BM15" s="73">
        <v>-9.7973934376528646</v>
      </c>
      <c r="BN15" s="73">
        <v>-6.4091806465860071</v>
      </c>
      <c r="BO15" s="73">
        <v>-7.7198476824189743</v>
      </c>
      <c r="BP15" s="73">
        <v>-7.8668062123939828</v>
      </c>
      <c r="BQ15" s="73">
        <v>-7.1741215731478318</v>
      </c>
      <c r="BR15" s="73">
        <v>-7.6381540270429138</v>
      </c>
      <c r="BS15" s="73">
        <v>-9.0297683489997098</v>
      </c>
      <c r="BT15" s="73">
        <v>-9.912253856945199</v>
      </c>
      <c r="BU15" s="73">
        <v>-11.600021093517942</v>
      </c>
      <c r="BV15" s="73">
        <v>-6.9723958274854612</v>
      </c>
      <c r="BW15" s="74">
        <v>-8.0566463999014477</v>
      </c>
      <c r="BX15" s="73">
        <v>-9.0719135959311483</v>
      </c>
      <c r="BY15" s="73">
        <v>-14.637826424701128</v>
      </c>
      <c r="BZ15" s="73">
        <v>-9.2145174550615589</v>
      </c>
      <c r="CA15" s="73">
        <v>-8.9424617597720992</v>
      </c>
      <c r="CB15" s="73">
        <v>-11.563161847878302</v>
      </c>
      <c r="CC15" s="73">
        <v>-9.7824938738526956</v>
      </c>
      <c r="CD15" s="73">
        <v>-8.2640104331580151</v>
      </c>
      <c r="CE15" s="73">
        <v>-6.5568037767189749</v>
      </c>
      <c r="CF15" s="73">
        <v>-5.4343192197467651</v>
      </c>
      <c r="CG15" s="73">
        <v>-7.4259061955608381</v>
      </c>
      <c r="CH15" s="73">
        <v>-5.2173547014716846</v>
      </c>
      <c r="CI15" s="73">
        <v>-5.4844917259773922</v>
      </c>
      <c r="CJ15" s="73">
        <v>-13.10757741582437</v>
      </c>
      <c r="CK15" s="73">
        <v>-12.747096416719444</v>
      </c>
      <c r="CL15" s="73">
        <v>-5.1516081639409839</v>
      </c>
      <c r="CM15" s="73">
        <v>-9.8325373048496498</v>
      </c>
      <c r="CN15" s="73">
        <v>-14.592435854347038</v>
      </c>
      <c r="CO15" s="74">
        <v>-14.778789388099762</v>
      </c>
      <c r="CP15" s="74">
        <v>-13.925604772958353</v>
      </c>
      <c r="CQ15" s="73">
        <v>-7.7040715711318324</v>
      </c>
      <c r="CR15" s="73">
        <v>-13.60301443038758</v>
      </c>
      <c r="CS15" s="73">
        <v>-13.420531628314569</v>
      </c>
      <c r="CT15" s="73">
        <v>-8.389656635814001</v>
      </c>
      <c r="CU15" s="73">
        <v>-4.7210327095685356</v>
      </c>
      <c r="CV15" s="34">
        <f t="shared" si="2"/>
        <v>-13.685368807634546</v>
      </c>
      <c r="CW15" s="34">
        <f t="shared" si="3"/>
        <v>33.304889976377112</v>
      </c>
      <c r="CX15" s="34">
        <f>SQRT(CW15)</f>
        <v>5.7710388992257808</v>
      </c>
      <c r="CY15" s="34">
        <f t="shared" si="1"/>
        <v>97</v>
      </c>
      <c r="CZ15" s="61">
        <v>-1</v>
      </c>
    </row>
    <row r="16" spans="1:104" s="1" customFormat="1" ht="15" x14ac:dyDescent="0.25">
      <c r="A16" s="60" t="s">
        <v>128</v>
      </c>
      <c r="B16" s="62" t="s">
        <v>131</v>
      </c>
      <c r="C16" s="74">
        <v>-1.9527219968274778</v>
      </c>
      <c r="D16" s="74">
        <v>-3.4579740882474987</v>
      </c>
      <c r="E16" s="74">
        <v>-4.3174777749310191</v>
      </c>
      <c r="F16" s="74">
        <v>-8.5476320881375187</v>
      </c>
      <c r="G16" s="74">
        <v>-2.2265857954658288</v>
      </c>
      <c r="H16" s="74">
        <v>-4.3451811940557921</v>
      </c>
      <c r="I16" s="74">
        <v>-7.6260321807892257</v>
      </c>
      <c r="J16" s="74">
        <v>-14.723960330291039</v>
      </c>
      <c r="K16" s="74">
        <v>-2.631185135119579</v>
      </c>
      <c r="L16" s="74">
        <v>-7.3059942404412066</v>
      </c>
      <c r="M16" s="74">
        <v>-7.1346665988951061</v>
      </c>
      <c r="N16" s="74">
        <v>-8.1219596942321068</v>
      </c>
      <c r="O16" s="74">
        <v>-4.7516728264185408</v>
      </c>
      <c r="P16" s="74">
        <v>-8.145312372729494</v>
      </c>
      <c r="Q16" s="74">
        <v>-8.4919090532562862</v>
      </c>
      <c r="R16" s="74">
        <v>-9.2026274281190954</v>
      </c>
      <c r="S16" s="74">
        <v>-8.7800166820316949</v>
      </c>
      <c r="T16" s="74">
        <v>-17.506231778104659</v>
      </c>
      <c r="U16" s="74">
        <v>-12.620532986487065</v>
      </c>
      <c r="V16" s="74">
        <v>-9.9275817772097916</v>
      </c>
      <c r="W16" s="74">
        <v>-9.6541152749981674</v>
      </c>
      <c r="X16" s="74">
        <v>-10.521561424113161</v>
      </c>
      <c r="Y16" s="74">
        <v>-12.039931419660846</v>
      </c>
      <c r="Z16" s="74">
        <v>-14.178472676496392</v>
      </c>
      <c r="AA16" s="74">
        <v>-14.564618170294082</v>
      </c>
      <c r="AB16" s="74">
        <v>-17.842444196968962</v>
      </c>
      <c r="AC16" s="74">
        <v>-22.958244582711913</v>
      </c>
      <c r="AD16" s="74">
        <v>-25.714343655573806</v>
      </c>
      <c r="AE16" s="74">
        <v>-21.939160030735273</v>
      </c>
      <c r="AF16" s="74">
        <v>-21.163862410247809</v>
      </c>
      <c r="AG16" s="74">
        <v>-22.507497799838188</v>
      </c>
      <c r="AH16" s="74">
        <v>-17.397575010873485</v>
      </c>
      <c r="AI16" s="74">
        <v>-15.46983339179995</v>
      </c>
      <c r="AJ16" s="74">
        <v>-14.295072058048557</v>
      </c>
      <c r="AK16" s="74">
        <v>-11.881576840223786</v>
      </c>
      <c r="AL16" s="74">
        <v>-7.5484843068318357</v>
      </c>
      <c r="AM16" s="74">
        <v>0.35999597651555665</v>
      </c>
      <c r="AN16" s="74">
        <v>12.596851073523691</v>
      </c>
      <c r="AO16" s="74">
        <v>7.9531720649534705</v>
      </c>
      <c r="AP16" s="74">
        <v>9.553649260483855</v>
      </c>
      <c r="AQ16" s="74">
        <v>6.6003755150911125</v>
      </c>
      <c r="AR16" s="74">
        <v>4.2985635225235814</v>
      </c>
      <c r="AS16" s="74">
        <v>-1.8863463464793813</v>
      </c>
      <c r="AT16" s="74">
        <v>-1.4294062847058291</v>
      </c>
      <c r="AU16" s="74">
        <v>-1.0447945202617002</v>
      </c>
      <c r="AV16" s="74">
        <v>-2.476692697654288</v>
      </c>
      <c r="AW16" s="74">
        <v>-7.252628787830437</v>
      </c>
      <c r="AX16" s="74">
        <v>-2.4438885064483209</v>
      </c>
      <c r="AY16" s="74">
        <v>-5.3917240711683068</v>
      </c>
      <c r="AZ16" s="74">
        <v>-4.6367372910787896</v>
      </c>
      <c r="BA16" s="74">
        <v>-3.7573272270328113</v>
      </c>
      <c r="BB16" s="74">
        <v>-1.4635557597726383</v>
      </c>
      <c r="BC16" s="74">
        <v>-3.4146767571688357</v>
      </c>
      <c r="BD16" s="74">
        <v>-1.8948936158908964</v>
      </c>
      <c r="BE16" s="74">
        <v>-4.6824191331056797</v>
      </c>
      <c r="BF16" s="74">
        <v>-1.2728305826594133</v>
      </c>
      <c r="BG16" s="74">
        <v>-3.3169002285834255</v>
      </c>
      <c r="BH16" s="74">
        <v>-2.518194808230958</v>
      </c>
      <c r="BI16" s="74">
        <v>-2.7967065853171929</v>
      </c>
      <c r="BJ16" s="74">
        <v>1.7163766970078629</v>
      </c>
      <c r="BK16" s="74">
        <v>-2.4481302405287964</v>
      </c>
      <c r="BL16" s="74">
        <v>-1.9974938759760923</v>
      </c>
      <c r="BM16" s="74">
        <v>-1.7204725068493405</v>
      </c>
      <c r="BN16" s="74">
        <v>3.3594647293958868</v>
      </c>
      <c r="BO16" s="74">
        <v>2.5108070794857871</v>
      </c>
      <c r="BP16" s="74">
        <v>-0.61545725633573789</v>
      </c>
      <c r="BQ16" s="74">
        <v>1.5361167667753457</v>
      </c>
      <c r="BR16" s="74">
        <v>2.8512639623750733</v>
      </c>
      <c r="BS16" s="74">
        <v>1.1417334468798441</v>
      </c>
      <c r="BT16" s="74">
        <v>-1.4537576743200087</v>
      </c>
      <c r="BU16" s="74">
        <v>-2.6861718559029972</v>
      </c>
      <c r="BV16" s="74">
        <v>7.6377536798101175</v>
      </c>
      <c r="BW16" s="74">
        <v>0.20637714916003705</v>
      </c>
      <c r="BX16" s="74">
        <v>1.7621997498495985</v>
      </c>
      <c r="BY16" s="74">
        <v>-5.4556567087260044</v>
      </c>
      <c r="BZ16" s="74">
        <v>2.8775472500261334</v>
      </c>
      <c r="CA16" s="74">
        <v>0.10319359102935165</v>
      </c>
      <c r="CB16" s="74">
        <v>-1.7998154015420764</v>
      </c>
      <c r="CC16" s="74">
        <v>-3.0748523202984392</v>
      </c>
      <c r="CD16" s="74">
        <v>2.3458966234107326</v>
      </c>
      <c r="CE16" s="74">
        <v>0.54820361609531587</v>
      </c>
      <c r="CF16" s="74">
        <v>3.6783125424115779</v>
      </c>
      <c r="CG16" s="74">
        <v>-0.37701334551840465</v>
      </c>
      <c r="CH16" s="74">
        <v>7.4832546791573016</v>
      </c>
      <c r="CI16" s="74">
        <v>-2.8242636196190469</v>
      </c>
      <c r="CJ16" s="74">
        <v>-8.9517555557599344</v>
      </c>
      <c r="CK16" s="74">
        <v>-6.6705799238228769</v>
      </c>
      <c r="CL16" s="74">
        <v>2.2632588167941563</v>
      </c>
      <c r="CM16" s="74">
        <v>-5.7629729599106314</v>
      </c>
      <c r="CN16" s="74">
        <v>-6.4062813114888613</v>
      </c>
      <c r="CO16" s="73">
        <v>-6.0690783666826267</v>
      </c>
      <c r="CP16" s="73">
        <v>-1.2373625952001843</v>
      </c>
      <c r="CQ16" s="73">
        <v>-5.1192393621493526</v>
      </c>
      <c r="CR16" s="73">
        <v>-4.1423424368942507</v>
      </c>
      <c r="CS16" s="73">
        <v>-5.3265926798488694</v>
      </c>
      <c r="CT16" s="73">
        <v>-1.6437488232252742</v>
      </c>
      <c r="CU16" s="73">
        <v>-1.6497368669697181</v>
      </c>
      <c r="CV16" s="34">
        <f t="shared" si="2"/>
        <v>-4.7136307254578256</v>
      </c>
      <c r="CW16" s="34">
        <f t="shared" si="3"/>
        <v>53.251423275667413</v>
      </c>
      <c r="CX16" s="34">
        <f t="shared" si="4"/>
        <v>7.2973572802534079</v>
      </c>
      <c r="CY16" s="34">
        <f t="shared" si="1"/>
        <v>97</v>
      </c>
      <c r="CZ16" s="61">
        <v>-1</v>
      </c>
    </row>
    <row r="17" spans="1:104" ht="15" x14ac:dyDescent="0.25">
      <c r="A17" s="52" t="s">
        <v>118</v>
      </c>
      <c r="B17" s="63" t="s">
        <v>10</v>
      </c>
      <c r="C17" s="74">
        <v>3.7333333333333329</v>
      </c>
      <c r="D17" s="74">
        <v>3.2333333333333329</v>
      </c>
      <c r="E17" s="74">
        <v>1.5333333333333332</v>
      </c>
      <c r="F17" s="74">
        <v>1.3999999999999997</v>
      </c>
      <c r="G17" s="74">
        <v>0.43333333333333335</v>
      </c>
      <c r="H17" s="74">
        <v>1.0999999999999999</v>
      </c>
      <c r="I17" s="74">
        <v>1.9333333333333333</v>
      </c>
      <c r="J17" s="74">
        <v>1.9666666666666666</v>
      </c>
      <c r="K17" s="74">
        <v>1.5666666666666664</v>
      </c>
      <c r="L17" s="74">
        <v>1.4333333333333333</v>
      </c>
      <c r="M17" s="74">
        <v>1.1666666666666667</v>
      </c>
      <c r="N17" s="74">
        <v>1.6333333333333335</v>
      </c>
      <c r="O17" s="74">
        <v>2.2333333333333329</v>
      </c>
      <c r="P17" s="74">
        <v>2.9</v>
      </c>
      <c r="Q17" s="74">
        <v>3</v>
      </c>
      <c r="R17" s="74">
        <v>3.9333333333333331</v>
      </c>
      <c r="S17" s="74">
        <v>4.1000000000000005</v>
      </c>
      <c r="T17" s="74">
        <v>4.7333333333333334</v>
      </c>
      <c r="U17" s="74">
        <v>5.166666666666667</v>
      </c>
      <c r="V17" s="74">
        <v>5</v>
      </c>
      <c r="W17" s="74">
        <v>4.9666666666666668</v>
      </c>
      <c r="X17" s="74">
        <v>4.7333333333333334</v>
      </c>
      <c r="Y17" s="74">
        <v>4.8</v>
      </c>
      <c r="Z17" s="74">
        <v>4.7333333333333334</v>
      </c>
      <c r="AA17" s="74">
        <v>4.4333333333333327</v>
      </c>
      <c r="AB17" s="74">
        <v>4</v>
      </c>
      <c r="AC17" s="74">
        <v>3.8666666666666667</v>
      </c>
      <c r="AD17" s="74">
        <v>4.5</v>
      </c>
      <c r="AE17" s="74">
        <v>6.3999999999999995</v>
      </c>
      <c r="AF17" s="74">
        <v>7.3999999999999995</v>
      </c>
      <c r="AG17" s="74">
        <v>8.7333333333333325</v>
      </c>
      <c r="AH17" s="74">
        <v>9.5666666666666647</v>
      </c>
      <c r="AI17" s="74">
        <v>9.8333333333333339</v>
      </c>
      <c r="AJ17" s="74">
        <v>9.9333333333333336</v>
      </c>
      <c r="AK17" s="74">
        <v>9</v>
      </c>
      <c r="AL17" s="74">
        <v>7.333333333333333</v>
      </c>
      <c r="AM17" s="74">
        <v>6.5666666666666664</v>
      </c>
      <c r="AN17" s="74">
        <v>3.8666666666666667</v>
      </c>
      <c r="AO17" s="74">
        <v>1.0333333333333334</v>
      </c>
      <c r="AP17" s="74">
        <v>-1.5</v>
      </c>
      <c r="AQ17" s="74">
        <v>-4.7666666666666666</v>
      </c>
      <c r="AR17" s="74">
        <v>-4.8666666666666663</v>
      </c>
      <c r="AS17" s="74">
        <v>-3.7666666666666671</v>
      </c>
      <c r="AT17" s="74">
        <v>-2.6999999999999997</v>
      </c>
      <c r="AU17" s="74">
        <v>-1.2333333333333334</v>
      </c>
      <c r="AV17" s="74">
        <v>-6.6666666666666666E-2</v>
      </c>
      <c r="AW17" s="74">
        <v>0.33333333333333331</v>
      </c>
      <c r="AX17" s="74">
        <v>0.40000000000000008</v>
      </c>
      <c r="AY17" s="74">
        <v>0.26666666666666666</v>
      </c>
      <c r="AZ17" s="74">
        <v>0.79999999999999993</v>
      </c>
      <c r="BA17" s="74">
        <v>0.5</v>
      </c>
      <c r="BB17" s="74">
        <v>-0.33333333333333331</v>
      </c>
      <c r="BC17" s="74">
        <v>-0.3666666666666667</v>
      </c>
      <c r="BD17" s="74">
        <v>-0.6</v>
      </c>
      <c r="BE17" s="74">
        <v>-0.10000000000000002</v>
      </c>
      <c r="BF17" s="74">
        <v>0.70000000000000007</v>
      </c>
      <c r="BG17" s="74">
        <v>1.3333333333333333</v>
      </c>
      <c r="BH17" s="74">
        <v>1.7333333333333334</v>
      </c>
      <c r="BI17" s="74">
        <v>1.8333333333333333</v>
      </c>
      <c r="BJ17" s="74">
        <v>1.7333333333333334</v>
      </c>
      <c r="BK17" s="74">
        <v>1.3333333333333333</v>
      </c>
      <c r="BL17" s="74">
        <v>1.9333333333333333</v>
      </c>
      <c r="BM17" s="74">
        <v>1.3333333333333333</v>
      </c>
      <c r="BN17" s="74">
        <v>1.2333333333333334</v>
      </c>
      <c r="BO17" s="74">
        <v>0.9</v>
      </c>
      <c r="BP17" s="74">
        <v>0.73333333333333339</v>
      </c>
      <c r="BQ17" s="74">
        <v>1.4333333333333333</v>
      </c>
      <c r="BR17" s="74">
        <v>1.6333333333333335</v>
      </c>
      <c r="BS17" s="74">
        <v>1.5333333333333332</v>
      </c>
      <c r="BT17" s="74">
        <v>2</v>
      </c>
      <c r="BU17" s="74">
        <v>1.5666666666666667</v>
      </c>
      <c r="BV17" s="74">
        <v>1.5666666666666664</v>
      </c>
      <c r="BW17" s="74">
        <v>1.8333333333333333</v>
      </c>
      <c r="BX17" s="74">
        <v>1.8</v>
      </c>
      <c r="BY17" s="74">
        <v>1.9666666666666668</v>
      </c>
      <c r="BZ17" s="74">
        <v>2.0333333333333332</v>
      </c>
      <c r="CA17" s="74">
        <v>2.1333333333333333</v>
      </c>
      <c r="CB17" s="74">
        <v>2.4</v>
      </c>
      <c r="CC17" s="74">
        <v>2.3666666666666667</v>
      </c>
      <c r="CD17" s="74">
        <v>1.9666666666666668</v>
      </c>
      <c r="CE17" s="74">
        <v>1.9333333333333333</v>
      </c>
      <c r="CF17" s="74">
        <v>0.33333333333333331</v>
      </c>
      <c r="CG17" s="74">
        <v>0.66666666666666663</v>
      </c>
      <c r="CH17" s="74">
        <v>0.69999999999999984</v>
      </c>
      <c r="CI17" s="74">
        <v>0.73333333333333339</v>
      </c>
      <c r="CJ17" s="74">
        <v>1.5999999999999999</v>
      </c>
      <c r="CK17" s="74">
        <v>2</v>
      </c>
      <c r="CL17" s="74">
        <v>3.2000000000000006</v>
      </c>
      <c r="CM17" s="74">
        <v>4.7</v>
      </c>
      <c r="CN17" s="74">
        <v>6.8666666666666671</v>
      </c>
      <c r="CO17" s="74">
        <v>8.4333333333333318</v>
      </c>
      <c r="CP17" s="74">
        <v>10.233333333333333</v>
      </c>
      <c r="CQ17" s="74">
        <v>10.9</v>
      </c>
      <c r="CR17" s="74">
        <v>9.8333333333333339</v>
      </c>
      <c r="CS17" s="74">
        <v>8.1</v>
      </c>
      <c r="CT17" s="74">
        <v>5.166666666666667</v>
      </c>
      <c r="CU17" s="74">
        <v>3.6999999999999997</v>
      </c>
      <c r="CV17" s="34">
        <f t="shared" si="2"/>
        <v>2.7838487972508594</v>
      </c>
      <c r="CW17" s="34">
        <f t="shared" si="3"/>
        <v>10.144099847269954</v>
      </c>
      <c r="CX17" s="34">
        <f t="shared" si="4"/>
        <v>3.184980352729033</v>
      </c>
      <c r="CY17" s="34">
        <f t="shared" si="1"/>
        <v>97</v>
      </c>
      <c r="CZ17" s="36">
        <v>1</v>
      </c>
    </row>
    <row r="18" spans="1:104" ht="15" x14ac:dyDescent="0.25">
      <c r="A18" s="52" t="s">
        <v>129</v>
      </c>
      <c r="B18" s="62" t="s">
        <v>148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>
        <v>49.6</v>
      </c>
      <c r="AF18" s="74">
        <v>39.700000000000003</v>
      </c>
      <c r="AG18" s="74">
        <v>36.5</v>
      </c>
      <c r="AH18" s="74">
        <v>23.1</v>
      </c>
      <c r="AI18" s="74">
        <v>16.7</v>
      </c>
      <c r="AJ18" s="74">
        <v>11.3</v>
      </c>
      <c r="AK18" s="74">
        <v>-3.8</v>
      </c>
      <c r="AL18" s="74">
        <v>-17.8</v>
      </c>
      <c r="AM18" s="74">
        <v>-37</v>
      </c>
      <c r="AN18" s="74">
        <v>-42.3</v>
      </c>
      <c r="AO18" s="74">
        <v>-39.1</v>
      </c>
      <c r="AP18" s="74">
        <v>-29.3</v>
      </c>
      <c r="AQ18" s="74">
        <v>-20.7</v>
      </c>
      <c r="AR18" s="74">
        <v>-11.5</v>
      </c>
      <c r="AS18" s="74">
        <v>-7.7</v>
      </c>
      <c r="AT18" s="74">
        <v>-2.4</v>
      </c>
      <c r="AU18" s="74">
        <v>10.8</v>
      </c>
      <c r="AV18" s="74">
        <v>12.3</v>
      </c>
      <c r="AW18" s="74">
        <v>13</v>
      </c>
      <c r="AX18" s="74">
        <v>5.8</v>
      </c>
      <c r="AY18" s="74">
        <v>2.6</v>
      </c>
      <c r="AZ18" s="74">
        <v>2</v>
      </c>
      <c r="BA18" s="74">
        <v>1.3</v>
      </c>
      <c r="BB18" s="74">
        <v>6.1</v>
      </c>
      <c r="BC18" s="74">
        <v>4.8</v>
      </c>
      <c r="BD18" s="74">
        <v>7.9</v>
      </c>
      <c r="BE18" s="74">
        <v>6.5</v>
      </c>
      <c r="BF18" s="74">
        <v>8.1999999999999993</v>
      </c>
      <c r="BG18" s="74">
        <v>10.6</v>
      </c>
      <c r="BH18" s="74">
        <v>7.7</v>
      </c>
      <c r="BI18" s="74">
        <v>10.7</v>
      </c>
      <c r="BJ18" s="74">
        <v>-4.5</v>
      </c>
      <c r="BK18" s="74">
        <v>-6.5</v>
      </c>
      <c r="BL18" s="74">
        <v>-4.5999999999999996</v>
      </c>
      <c r="BM18" s="74">
        <v>-7.9</v>
      </c>
      <c r="BN18" s="74">
        <v>6.6</v>
      </c>
      <c r="BO18" s="74">
        <v>7.1</v>
      </c>
      <c r="BP18" s="74">
        <v>9.5</v>
      </c>
      <c r="BQ18" s="74">
        <v>9.6</v>
      </c>
      <c r="BR18" s="74">
        <v>7.8</v>
      </c>
      <c r="BS18" s="74">
        <v>9.3000000000000007</v>
      </c>
      <c r="BT18" s="74">
        <v>9.1</v>
      </c>
      <c r="BU18" s="74">
        <v>8.8000000000000007</v>
      </c>
      <c r="BV18" s="74">
        <v>7.9</v>
      </c>
      <c r="BW18" s="74">
        <v>11.4</v>
      </c>
      <c r="BX18" s="74">
        <v>8.6999999999999993</v>
      </c>
      <c r="BY18" s="74">
        <v>7.2</v>
      </c>
      <c r="BZ18" s="74">
        <v>11.1</v>
      </c>
      <c r="CA18" s="74">
        <v>6.4</v>
      </c>
      <c r="CB18" s="74">
        <v>7.9</v>
      </c>
      <c r="CC18" s="74">
        <v>12.7</v>
      </c>
      <c r="CD18" s="74">
        <v>8.8000000000000007</v>
      </c>
      <c r="CE18" s="74">
        <v>8.8000000000000007</v>
      </c>
      <c r="CF18" s="74">
        <v>1.5</v>
      </c>
      <c r="CG18" s="74">
        <v>1.7</v>
      </c>
      <c r="CH18" s="74">
        <v>2.2000000000000002</v>
      </c>
      <c r="CI18" s="74">
        <v>2.9</v>
      </c>
      <c r="CJ18" s="74">
        <v>12.1</v>
      </c>
      <c r="CK18" s="74">
        <v>12.4</v>
      </c>
      <c r="CL18" s="74">
        <v>16.100000000000001</v>
      </c>
      <c r="CM18" s="74">
        <v>17.399999999999999</v>
      </c>
      <c r="CN18" s="74">
        <v>16.3</v>
      </c>
      <c r="CO18" s="73">
        <v>13.6</v>
      </c>
      <c r="CP18" s="73">
        <v>8.6</v>
      </c>
      <c r="CQ18" s="73">
        <v>5.9</v>
      </c>
      <c r="CR18" s="73">
        <v>5.4</v>
      </c>
      <c r="CS18" s="73">
        <v>3</v>
      </c>
      <c r="CT18" s="73">
        <v>0.8</v>
      </c>
      <c r="CU18" s="73">
        <v>3.7</v>
      </c>
      <c r="CV18" s="34">
        <f t="shared" si="2"/>
        <v>4.8463768115942019</v>
      </c>
      <c r="CW18" s="34">
        <f t="shared" si="3"/>
        <v>224.66399403239558</v>
      </c>
      <c r="CX18" s="34">
        <f t="shared" si="4"/>
        <v>14.988795616472846</v>
      </c>
      <c r="CY18" s="34">
        <f t="shared" si="1"/>
        <v>69</v>
      </c>
      <c r="CZ18" s="36">
        <v>1</v>
      </c>
    </row>
    <row r="19" spans="1:104" x14ac:dyDescent="0.25"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59"/>
      <c r="CO19" s="59"/>
      <c r="CP19" s="59"/>
      <c r="CQ19" s="59"/>
      <c r="CR19" s="59"/>
      <c r="CS19" s="59"/>
      <c r="CT19" s="59"/>
      <c r="CU19" s="82"/>
      <c r="CV19" s="1"/>
      <c r="CW19" s="1"/>
      <c r="CX19" s="1"/>
      <c r="CY19" s="1"/>
    </row>
    <row r="20" spans="1:104" x14ac:dyDescent="0.25">
      <c r="AP20" s="37"/>
      <c r="AQ20" s="43"/>
      <c r="CB20" s="44"/>
      <c r="CE20" s="37"/>
      <c r="CF20" s="37"/>
      <c r="CG20" s="37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83"/>
      <c r="CV20" s="45"/>
      <c r="CW20" s="1"/>
      <c r="CX20" s="1"/>
      <c r="CY20" s="1"/>
    </row>
    <row r="21" spans="1:104" ht="15" x14ac:dyDescent="0.25">
      <c r="CF21" s="37"/>
      <c r="CM21" s="58"/>
      <c r="CN21" s="58"/>
      <c r="CO21" s="58"/>
      <c r="CP21" s="58"/>
      <c r="CQ21" s="58"/>
      <c r="CR21" s="58"/>
      <c r="CS21" s="58"/>
      <c r="CT21" s="58"/>
      <c r="CU21" s="45"/>
      <c r="CV21" s="58"/>
      <c r="CW21" s="1"/>
    </row>
    <row r="22" spans="1:104" x14ac:dyDescent="0.25">
      <c r="B22" s="15" t="s">
        <v>96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CF22" s="37"/>
      <c r="CM22" s="45"/>
      <c r="CN22" s="45"/>
      <c r="CO22" s="45"/>
      <c r="CP22" s="45"/>
      <c r="CQ22" s="45"/>
      <c r="CR22" s="45"/>
      <c r="CS22" s="45"/>
      <c r="CT22" s="45"/>
      <c r="CU22" s="45"/>
      <c r="CV22" s="45"/>
    </row>
    <row r="23" spans="1:104" x14ac:dyDescent="0.25">
      <c r="CV23" s="46" t="s">
        <v>156</v>
      </c>
      <c r="CW23" s="1"/>
    </row>
    <row r="24" spans="1:104" x14ac:dyDescent="0.25">
      <c r="A24" s="57" t="s">
        <v>119</v>
      </c>
      <c r="B24" s="57" t="s">
        <v>11</v>
      </c>
      <c r="C24" s="19">
        <f t="shared" ref="C24:AH24" si="5">(C5-$CV$5)^2</f>
        <v>5.0787501328515052</v>
      </c>
      <c r="D24" s="19">
        <f t="shared" si="5"/>
        <v>10.585966627696857</v>
      </c>
      <c r="E24" s="19">
        <f t="shared" si="5"/>
        <v>12.628131576150468</v>
      </c>
      <c r="F24" s="19">
        <f t="shared" si="5"/>
        <v>10.585966627696857</v>
      </c>
      <c r="G24" s="19">
        <f t="shared" si="5"/>
        <v>18.093183122542207</v>
      </c>
      <c r="H24" s="19">
        <f t="shared" si="5"/>
        <v>20.735348070995823</v>
      </c>
      <c r="I24" s="19">
        <f t="shared" si="5"/>
        <v>1.1100903390370842</v>
      </c>
      <c r="J24" s="19">
        <f t="shared" si="5"/>
        <v>2.1129769369752243</v>
      </c>
      <c r="K24" s="19">
        <f t="shared" si="5"/>
        <v>0.56792539058347724</v>
      </c>
      <c r="L24" s="19">
        <f t="shared" si="5"/>
        <v>0.19926559676905425</v>
      </c>
      <c r="M24" s="19">
        <f t="shared" si="5"/>
        <v>4.6380284833669716</v>
      </c>
      <c r="N24" s="19">
        <f t="shared" si="5"/>
        <v>0.29854394728451855</v>
      </c>
      <c r="O24" s="19">
        <f t="shared" si="5"/>
        <v>0.55710064831544936</v>
      </c>
      <c r="P24" s="19">
        <f t="shared" si="5"/>
        <v>8.1019460091402085</v>
      </c>
      <c r="Q24" s="19">
        <f t="shared" si="5"/>
        <v>9.2805027101711328</v>
      </c>
      <c r="R24" s="19">
        <f t="shared" si="5"/>
        <v>4.606997555531958</v>
      </c>
      <c r="S24" s="19">
        <f t="shared" si="5"/>
        <v>0.71637899883091349</v>
      </c>
      <c r="T24" s="19">
        <f t="shared" si="5"/>
        <v>0.56792539058347724</v>
      </c>
      <c r="U24" s="19">
        <f t="shared" si="5"/>
        <v>1.1100903390370842</v>
      </c>
      <c r="V24" s="19">
        <f t="shared" si="5"/>
        <v>7.0033893081092824</v>
      </c>
      <c r="W24" s="19">
        <f t="shared" si="5"/>
        <v>44.174523328727879</v>
      </c>
      <c r="X24" s="19">
        <f t="shared" si="5"/>
        <v>40.276688277181471</v>
      </c>
      <c r="Y24" s="19">
        <f t="shared" si="5"/>
        <v>69.662255287490765</v>
      </c>
      <c r="Z24" s="19">
        <f t="shared" si="5"/>
        <v>60.006585184397956</v>
      </c>
      <c r="AA24" s="19">
        <f t="shared" si="5"/>
        <v>100.92998724625366</v>
      </c>
      <c r="AB24" s="19">
        <f t="shared" si="5"/>
        <v>152.43338930810935</v>
      </c>
      <c r="AC24" s="19">
        <f t="shared" si="5"/>
        <v>178.12617281326399</v>
      </c>
      <c r="AD24" s="19">
        <f t="shared" si="5"/>
        <v>351.42720374109911</v>
      </c>
      <c r="AE24" s="19">
        <f t="shared" si="5"/>
        <v>499.36122435965592</v>
      </c>
      <c r="AF24" s="19">
        <f t="shared" si="5"/>
        <v>540.39472951429502</v>
      </c>
      <c r="AG24" s="19">
        <f t="shared" si="5"/>
        <v>563.89112126687235</v>
      </c>
      <c r="AH24" s="19">
        <f t="shared" si="5"/>
        <v>426.27349240089291</v>
      </c>
      <c r="AI24" s="19">
        <f t="shared" ref="AI24:BN24" si="6">(AI5-$CV$5)^2</f>
        <v>358.96576044213015</v>
      </c>
      <c r="AJ24" s="19">
        <f t="shared" si="6"/>
        <v>214.51679136996506</v>
      </c>
      <c r="AK24" s="19">
        <f t="shared" si="6"/>
        <v>128.74060580295472</v>
      </c>
      <c r="AL24" s="19">
        <f t="shared" si="6"/>
        <v>8.6812243596556709</v>
      </c>
      <c r="AM24" s="19">
        <f t="shared" si="6"/>
        <v>29.741842916356632</v>
      </c>
      <c r="AN24" s="19">
        <f t="shared" si="6"/>
        <v>97.093595493676176</v>
      </c>
      <c r="AO24" s="19">
        <f t="shared" si="6"/>
        <v>241.91472951429472</v>
      </c>
      <c r="AP24" s="19">
        <f t="shared" si="6"/>
        <v>451.71586353491318</v>
      </c>
      <c r="AQ24" s="19">
        <f t="shared" si="6"/>
        <v>301.14771920501636</v>
      </c>
      <c r="AR24" s="19">
        <f t="shared" si="6"/>
        <v>238.81400786481012</v>
      </c>
      <c r="AS24" s="19">
        <f t="shared" si="6"/>
        <v>119.98153363800608</v>
      </c>
      <c r="AT24" s="19">
        <f t="shared" si="6"/>
        <v>33.104007864810235</v>
      </c>
      <c r="AU24" s="19">
        <f t="shared" si="6"/>
        <v>23.557513019449424</v>
      </c>
      <c r="AV24" s="19">
        <f t="shared" si="6"/>
        <v>22.596791369964883</v>
      </c>
      <c r="AW24" s="19">
        <f t="shared" si="6"/>
        <v>23.557513019449424</v>
      </c>
      <c r="AX24" s="19">
        <f t="shared" si="6"/>
        <v>21.656069720480353</v>
      </c>
      <c r="AY24" s="19">
        <f t="shared" si="6"/>
        <v>30.842564565841176</v>
      </c>
      <c r="AZ24" s="19">
        <f t="shared" si="6"/>
        <v>28.661121266872101</v>
      </c>
      <c r="BA24" s="19">
        <f t="shared" si="6"/>
        <v>31.963286215325706</v>
      </c>
      <c r="BB24" s="19">
        <f t="shared" si="6"/>
        <v>26.559677967903028</v>
      </c>
      <c r="BC24" s="19">
        <f t="shared" si="6"/>
        <v>28.661121266872101</v>
      </c>
      <c r="BD24" s="19">
        <f t="shared" si="6"/>
        <v>20.735348070995823</v>
      </c>
      <c r="BE24" s="19">
        <f t="shared" si="6"/>
        <v>16.431739823573146</v>
      </c>
      <c r="BF24" s="19">
        <f t="shared" si="6"/>
        <v>18.95390477202675</v>
      </c>
      <c r="BG24" s="19">
        <f t="shared" si="6"/>
        <v>3.0751418854288293</v>
      </c>
      <c r="BH24" s="19">
        <f t="shared" si="6"/>
        <v>7.0416367307896479</v>
      </c>
      <c r="BI24" s="19">
        <f t="shared" si="6"/>
        <v>4.6380284833669716</v>
      </c>
      <c r="BJ24" s="19">
        <f t="shared" si="6"/>
        <v>6.5209150813051142</v>
      </c>
      <c r="BK24" s="19">
        <f t="shared" si="6"/>
        <v>8.7238016792432518</v>
      </c>
      <c r="BL24" s="19">
        <f t="shared" si="6"/>
        <v>7.5823583802741812</v>
      </c>
      <c r="BM24" s="19">
        <f t="shared" si="6"/>
        <v>3.4358635349133664</v>
      </c>
      <c r="BN24" s="19">
        <f t="shared" si="6"/>
        <v>3.0751418854288293</v>
      </c>
      <c r="BO24" s="19">
        <f t="shared" ref="BO24:CD24" si="7">(BO5-$CV$5)^2</f>
        <v>14.850296524604072</v>
      </c>
      <c r="BP24" s="19">
        <f t="shared" si="7"/>
        <v>15.631018174088604</v>
      </c>
      <c r="BQ24" s="19">
        <f t="shared" si="7"/>
        <v>28.661121266872101</v>
      </c>
      <c r="BR24" s="19">
        <f t="shared" si="7"/>
        <v>10.585966627696857</v>
      </c>
      <c r="BS24" s="19">
        <f t="shared" si="7"/>
        <v>4.6380284833669716</v>
      </c>
      <c r="BT24" s="19">
        <f t="shared" si="7"/>
        <v>0.30648209161440759</v>
      </c>
      <c r="BU24" s="19">
        <f t="shared" si="7"/>
        <v>0.72864704006801173</v>
      </c>
      <c r="BV24" s="19">
        <f t="shared" si="7"/>
        <v>2.7344202359442953</v>
      </c>
      <c r="BW24" s="19">
        <f t="shared" si="7"/>
        <v>0.20576044212987257</v>
      </c>
      <c r="BX24" s="19">
        <f t="shared" si="7"/>
        <v>0.42720374109894244</v>
      </c>
      <c r="BY24" s="19">
        <f t="shared" si="7"/>
        <v>1.1100903390370842</v>
      </c>
      <c r="BZ24" s="19">
        <f t="shared" si="7"/>
        <v>0.56792539058347724</v>
      </c>
      <c r="CA24" s="19">
        <f t="shared" si="7"/>
        <v>3.0751418854288293</v>
      </c>
      <c r="CB24" s="19">
        <f t="shared" si="7"/>
        <v>4.2173068338824375</v>
      </c>
      <c r="CC24" s="19">
        <f t="shared" si="7"/>
        <v>2.4136985864597609</v>
      </c>
      <c r="CD24" s="19">
        <f t="shared" si="7"/>
        <v>5.0787501328515052</v>
      </c>
      <c r="CE24" s="19">
        <f t="shared" ref="CE24:CI24" si="8">(CE5-$CV$5)^2</f>
        <v>5.5394717823360429</v>
      </c>
      <c r="CF24" s="19">
        <f t="shared" si="8"/>
        <v>22.596791369964883</v>
      </c>
      <c r="CG24" s="19">
        <f t="shared" si="8"/>
        <v>4.6380284833669716</v>
      </c>
      <c r="CH24" s="19">
        <f t="shared" si="8"/>
        <v>6.0201934318205765</v>
      </c>
      <c r="CI24" s="19">
        <f t="shared" si="8"/>
        <v>0.89565734934637753</v>
      </c>
      <c r="CJ24" s="19">
        <f t="shared" ref="CJ24:CO24" si="9">(CJ5-$CV$5)^2</f>
        <v>8.1019460091402085</v>
      </c>
      <c r="CK24" s="19">
        <f t="shared" si="9"/>
        <v>10.53905941120207</v>
      </c>
      <c r="CL24" s="19">
        <f t="shared" si="9"/>
        <v>11.198337761717532</v>
      </c>
      <c r="CM24" s="19">
        <f t="shared" si="9"/>
        <v>3.4358635349133664</v>
      </c>
      <c r="CN24" s="19">
        <f t="shared" si="9"/>
        <v>0.72864704006801173</v>
      </c>
      <c r="CO24" s="19">
        <f t="shared" si="9"/>
        <v>7.5823583802741812</v>
      </c>
      <c r="CP24" s="19">
        <f t="shared" ref="CP24:CQ24" si="10">(CP5-$CV$5)^2</f>
        <v>1.3308119885216187</v>
      </c>
      <c r="CQ24" s="19">
        <f t="shared" si="10"/>
        <v>9.8997810606866068</v>
      </c>
      <c r="CR24" s="19">
        <f t="shared" ref="CR24:CS24" si="11">(CR5-$CV$5)^2</f>
        <v>8.1019460091402085</v>
      </c>
      <c r="CS24" s="19">
        <f t="shared" si="11"/>
        <v>7.0033893081092824</v>
      </c>
      <c r="CT24" s="19">
        <f t="shared" ref="CT24:CU24" si="12">(CT5-$CV$5)^2</f>
        <v>5.9848326070783475</v>
      </c>
      <c r="CU24" s="19">
        <f t="shared" si="12"/>
        <v>3.4091625039855611</v>
      </c>
      <c r="CV24" s="1" t="s">
        <v>157</v>
      </c>
      <c r="CW24" s="1"/>
    </row>
    <row r="25" spans="1:104" x14ac:dyDescent="0.25">
      <c r="A25" s="57" t="s">
        <v>120</v>
      </c>
      <c r="B25" s="57" t="s">
        <v>12</v>
      </c>
      <c r="C25" s="19">
        <f t="shared" ref="C25:AH25" si="13">(C6-$CV$6)^2</f>
        <v>11.623178871293444</v>
      </c>
      <c r="D25" s="19">
        <f t="shared" si="13"/>
        <v>13.758745881602728</v>
      </c>
      <c r="E25" s="19">
        <f t="shared" si="13"/>
        <v>13.026890211499637</v>
      </c>
      <c r="F25" s="19">
        <f t="shared" si="13"/>
        <v>12.315034541396535</v>
      </c>
      <c r="G25" s="19">
        <f t="shared" si="13"/>
        <v>9.6676118609841719</v>
      </c>
      <c r="H25" s="19">
        <f t="shared" si="13"/>
        <v>10.951323201190354</v>
      </c>
      <c r="I25" s="19">
        <f t="shared" si="13"/>
        <v>9.6676118609841719</v>
      </c>
      <c r="J25" s="19">
        <f t="shared" si="13"/>
        <v>7.8920448506748899</v>
      </c>
      <c r="K25" s="19">
        <f t="shared" si="13"/>
        <v>4.0371994898501438</v>
      </c>
      <c r="L25" s="19">
        <f t="shared" si="13"/>
        <v>9.0557561908810715</v>
      </c>
      <c r="M25" s="19">
        <f t="shared" si="13"/>
        <v>0.37122010840684622</v>
      </c>
      <c r="N25" s="19">
        <f t="shared" si="13"/>
        <v>1.9860654692315878</v>
      </c>
      <c r="O25" s="19">
        <f t="shared" si="13"/>
        <v>0.82678711871612343</v>
      </c>
      <c r="P25" s="19">
        <f t="shared" si="13"/>
        <v>1.4623541290254036</v>
      </c>
      <c r="Q25" s="19">
        <f t="shared" si="13"/>
        <v>1.4623541290254036</v>
      </c>
      <c r="R25" s="19">
        <f t="shared" si="13"/>
        <v>0.16750876820065921</v>
      </c>
      <c r="S25" s="19">
        <f t="shared" si="13"/>
        <v>1.9860654692315878</v>
      </c>
      <c r="T25" s="19">
        <f t="shared" si="13"/>
        <v>0.82678711871612343</v>
      </c>
      <c r="U25" s="19">
        <f t="shared" si="13"/>
        <v>0.37122010840684622</v>
      </c>
      <c r="V25" s="19">
        <f t="shared" si="13"/>
        <v>1.2304984589223116</v>
      </c>
      <c r="W25" s="19">
        <f t="shared" si="13"/>
        <v>0.65493144861303121</v>
      </c>
      <c r="X25" s="19">
        <f t="shared" si="13"/>
        <v>3.6374747582101984E-2</v>
      </c>
      <c r="Y25" s="19">
        <f t="shared" si="13"/>
        <v>1.6659623764480789</v>
      </c>
      <c r="Z25" s="19">
        <f t="shared" si="13"/>
        <v>4.3711170156233381</v>
      </c>
      <c r="AA25" s="19">
        <f t="shared" si="13"/>
        <v>5.2474056754171494</v>
      </c>
      <c r="AB25" s="19">
        <f t="shared" si="13"/>
        <v>11.49699330428313</v>
      </c>
      <c r="AC25" s="19">
        <f t="shared" si="13"/>
        <v>18.410292273355289</v>
      </c>
      <c r="AD25" s="19">
        <f t="shared" si="13"/>
        <v>18.410292273355289</v>
      </c>
      <c r="AE25" s="19">
        <f t="shared" si="13"/>
        <v>18.410292273355289</v>
      </c>
      <c r="AF25" s="19">
        <f t="shared" si="13"/>
        <v>20.166580933149106</v>
      </c>
      <c r="AG25" s="19">
        <f t="shared" si="13"/>
        <v>21.074725263046016</v>
      </c>
      <c r="AH25" s="19">
        <f t="shared" si="13"/>
        <v>29.059879902221272</v>
      </c>
      <c r="AI25" s="19">
        <f t="shared" ref="AI25:BN25" si="14">(AI6-$CV$6)^2</f>
        <v>19.278436603252199</v>
      </c>
      <c r="AJ25" s="19">
        <f t="shared" si="14"/>
        <v>15.137714953767665</v>
      </c>
      <c r="AK25" s="19">
        <f t="shared" si="14"/>
        <v>7.7881273249016845</v>
      </c>
      <c r="AL25" s="19">
        <f t="shared" si="14"/>
        <v>0.15266340737591558</v>
      </c>
      <c r="AM25" s="19">
        <f t="shared" si="14"/>
        <v>10.951323201190354</v>
      </c>
      <c r="AN25" s="19">
        <f t="shared" si="14"/>
        <v>47.738127324901718</v>
      </c>
      <c r="AO25" s="19">
        <f t="shared" si="14"/>
        <v>75.851529386757349</v>
      </c>
      <c r="AP25" s="19">
        <f t="shared" si="14"/>
        <v>90.426374747582102</v>
      </c>
      <c r="AQ25" s="19">
        <f t="shared" si="14"/>
        <v>100.18565309809756</v>
      </c>
      <c r="AR25" s="19">
        <f t="shared" si="14"/>
        <v>92.338230417685224</v>
      </c>
      <c r="AS25" s="19">
        <f t="shared" si="14"/>
        <v>72.407818046551171</v>
      </c>
      <c r="AT25" s="19">
        <f t="shared" si="14"/>
        <v>59.432972685726419</v>
      </c>
      <c r="AU25" s="19">
        <f t="shared" si="14"/>
        <v>43.682560314592429</v>
      </c>
      <c r="AV25" s="19">
        <f t="shared" si="14"/>
        <v>38.555137634180028</v>
      </c>
      <c r="AW25" s="19">
        <f t="shared" si="14"/>
        <v>24.101013922839837</v>
      </c>
      <c r="AX25" s="19">
        <f t="shared" si="14"/>
        <v>22.177302582633658</v>
      </c>
      <c r="AY25" s="19">
        <f t="shared" si="14"/>
        <v>26.104725263046035</v>
      </c>
      <c r="AZ25" s="19">
        <f t="shared" si="14"/>
        <v>32.595859283664566</v>
      </c>
      <c r="BA25" s="19">
        <f t="shared" si="14"/>
        <v>12.315034541396535</v>
      </c>
      <c r="BB25" s="19">
        <f t="shared" si="14"/>
        <v>9.6676118609841719</v>
      </c>
      <c r="BC25" s="19">
        <f t="shared" si="14"/>
        <v>3.2734881496439603</v>
      </c>
      <c r="BD25" s="19">
        <f t="shared" si="14"/>
        <v>1.0186427888192155</v>
      </c>
      <c r="BE25" s="19">
        <f t="shared" si="14"/>
        <v>2.5897768094377769</v>
      </c>
      <c r="BF25" s="19">
        <f t="shared" si="14"/>
        <v>0.65493144861303121</v>
      </c>
      <c r="BG25" s="19">
        <f t="shared" si="14"/>
        <v>0.37122010840684622</v>
      </c>
      <c r="BH25" s="19">
        <f t="shared" si="14"/>
        <v>3.6374747582101984E-2</v>
      </c>
      <c r="BI25" s="19">
        <f t="shared" si="14"/>
        <v>4.3797427994473809E-2</v>
      </c>
      <c r="BJ25" s="19">
        <f t="shared" si="14"/>
        <v>3.6374747582101984E-2</v>
      </c>
      <c r="BK25" s="19">
        <f t="shared" si="14"/>
        <v>0.34895206716973071</v>
      </c>
      <c r="BL25" s="19">
        <f t="shared" si="14"/>
        <v>1.1896737166542666</v>
      </c>
      <c r="BM25" s="19">
        <f t="shared" si="14"/>
        <v>0.79338505686045024</v>
      </c>
      <c r="BN25" s="19">
        <f t="shared" si="14"/>
        <v>0.47709639706663737</v>
      </c>
      <c r="BO25" s="19">
        <f t="shared" ref="BO25:CD25" si="15">(BO6-$CV$6)^2</f>
        <v>0.24080773727282392</v>
      </c>
      <c r="BP25" s="19">
        <f t="shared" si="15"/>
        <v>0.98152938675736001</v>
      </c>
      <c r="BQ25" s="19">
        <f t="shared" si="15"/>
        <v>1.1896737166542666</v>
      </c>
      <c r="BR25" s="19">
        <f t="shared" si="15"/>
        <v>1.934106706344985</v>
      </c>
      <c r="BS25" s="19">
        <f t="shared" si="15"/>
        <v>2.2222510362418961</v>
      </c>
      <c r="BT25" s="19">
        <f t="shared" si="15"/>
        <v>3.9629726857264322</v>
      </c>
      <c r="BU25" s="19">
        <f t="shared" si="15"/>
        <v>3.9629726857264322</v>
      </c>
      <c r="BV25" s="19">
        <f t="shared" si="15"/>
        <v>5.2474056754171494</v>
      </c>
      <c r="BW25" s="19">
        <f t="shared" si="15"/>
        <v>6.7118386651078739</v>
      </c>
      <c r="BX25" s="19">
        <f t="shared" si="15"/>
        <v>10.828848974386219</v>
      </c>
      <c r="BY25" s="19">
        <f t="shared" si="15"/>
        <v>13.621426293973849</v>
      </c>
      <c r="BZ25" s="19">
        <f t="shared" si="15"/>
        <v>12.185137634180034</v>
      </c>
      <c r="CA25" s="19">
        <f t="shared" si="15"/>
        <v>14.369570623870754</v>
      </c>
      <c r="CB25" s="19">
        <f t="shared" si="15"/>
        <v>20.166580933149106</v>
      </c>
      <c r="CC25" s="19">
        <f t="shared" si="15"/>
        <v>22.002869592942922</v>
      </c>
      <c r="CD25" s="19">
        <f t="shared" si="15"/>
        <v>21.074725263046016</v>
      </c>
      <c r="CE25" s="19">
        <f t="shared" ref="CE25:CI25" si="16">(CE6-$CV$6)^2</f>
        <v>8.3562716547985936</v>
      </c>
      <c r="CF25" s="19">
        <f t="shared" si="16"/>
        <v>5.2474056754171494</v>
      </c>
      <c r="CG25" s="19">
        <f t="shared" si="16"/>
        <v>6.2036943352109688</v>
      </c>
      <c r="CH25" s="19">
        <f t="shared" si="16"/>
        <v>6.7118386651078739</v>
      </c>
      <c r="CI25" s="19">
        <f t="shared" si="16"/>
        <v>6.7118386651078739</v>
      </c>
      <c r="CJ25" s="19">
        <f t="shared" ref="CJ25:CO25" si="17">(CJ6-$CV$6)^2</f>
        <v>8.9444159846954996</v>
      </c>
      <c r="CK25" s="19">
        <f t="shared" si="17"/>
        <v>12.185137634180034</v>
      </c>
      <c r="CL25" s="19">
        <f t="shared" si="17"/>
        <v>10.828848974386219</v>
      </c>
      <c r="CM25" s="19">
        <f t="shared" si="17"/>
        <v>12.893281964076944</v>
      </c>
      <c r="CN25" s="19">
        <f t="shared" si="17"/>
        <v>17.562147943458385</v>
      </c>
      <c r="CO25" s="19">
        <f t="shared" si="17"/>
        <v>13.621426293973849</v>
      </c>
      <c r="CP25" s="19">
        <f t="shared" ref="CP25:CQ25" si="18">(CP6-$CV$6)^2</f>
        <v>15.137714953767665</v>
      </c>
      <c r="CQ25" s="19">
        <f t="shared" si="18"/>
        <v>19.278436603252199</v>
      </c>
      <c r="CR25" s="19">
        <f t="shared" ref="CR25:CS25" si="19">(CR6-$CV$6)^2</f>
        <v>20.166580933149106</v>
      </c>
      <c r="CS25" s="19">
        <f t="shared" si="19"/>
        <v>17.562147943458385</v>
      </c>
      <c r="CT25" s="19">
        <f t="shared" ref="CT25:CU25" si="20">(CT6-$CV$6)^2</f>
        <v>13.621426293973849</v>
      </c>
      <c r="CU25" s="19">
        <f t="shared" si="20"/>
        <v>12.893281964076944</v>
      </c>
      <c r="CV25" s="1" t="s">
        <v>158</v>
      </c>
      <c r="CW25" s="1"/>
    </row>
    <row r="26" spans="1:104" x14ac:dyDescent="0.25">
      <c r="A26" s="57" t="s">
        <v>121</v>
      </c>
      <c r="B26" s="57" t="s">
        <v>13</v>
      </c>
      <c r="C26" s="19">
        <f t="shared" ref="C26:AH26" si="21">(C7-$CV$7)^2</f>
        <v>54.5009257094272</v>
      </c>
      <c r="D26" s="19">
        <f t="shared" si="21"/>
        <v>54.5009257094272</v>
      </c>
      <c r="E26" s="19">
        <f t="shared" si="21"/>
        <v>54.5009257094272</v>
      </c>
      <c r="F26" s="19">
        <f t="shared" si="21"/>
        <v>54.5009257094272</v>
      </c>
      <c r="G26" s="19">
        <f t="shared" si="21"/>
        <v>44.655461791901388</v>
      </c>
      <c r="H26" s="19">
        <f t="shared" si="21"/>
        <v>44.655461791901388</v>
      </c>
      <c r="I26" s="19">
        <f t="shared" si="21"/>
        <v>42.022472101179794</v>
      </c>
      <c r="J26" s="19">
        <f t="shared" si="21"/>
        <v>42.022472101179794</v>
      </c>
      <c r="K26" s="19">
        <f t="shared" si="21"/>
        <v>46.001956637262232</v>
      </c>
      <c r="L26" s="19">
        <f t="shared" si="21"/>
        <v>26.858039111489013</v>
      </c>
      <c r="M26" s="19">
        <f t="shared" si="21"/>
        <v>13.560616431076637</v>
      </c>
      <c r="N26" s="19">
        <f t="shared" si="21"/>
        <v>16.666595812519926</v>
      </c>
      <c r="O26" s="19">
        <f t="shared" si="21"/>
        <v>23.838554575406565</v>
      </c>
      <c r="P26" s="19">
        <f t="shared" si="21"/>
        <v>21.925564884684889</v>
      </c>
      <c r="Q26" s="19">
        <f t="shared" si="21"/>
        <v>9.5016473589116792</v>
      </c>
      <c r="R26" s="19">
        <f t="shared" si="21"/>
        <v>20.092575193963274</v>
      </c>
      <c r="S26" s="19">
        <f t="shared" si="21"/>
        <v>19.206080348602438</v>
      </c>
      <c r="T26" s="19">
        <f t="shared" si="21"/>
        <v>16.666595812519926</v>
      </c>
      <c r="U26" s="19">
        <f t="shared" si="21"/>
        <v>11.441131894994182</v>
      </c>
      <c r="V26" s="19">
        <f t="shared" si="21"/>
        <v>13.560616431076637</v>
      </c>
      <c r="W26" s="19">
        <f t="shared" si="21"/>
        <v>20.092575193963274</v>
      </c>
      <c r="X26" s="19">
        <f t="shared" si="21"/>
        <v>8.8951525135508884</v>
      </c>
      <c r="Y26" s="19">
        <f t="shared" si="21"/>
        <v>5.676183441385926</v>
      </c>
      <c r="Z26" s="19">
        <f t="shared" si="21"/>
        <v>3.1772143692209678</v>
      </c>
      <c r="AA26" s="19">
        <f t="shared" si="21"/>
        <v>1.1717504516951849</v>
      </c>
      <c r="AB26" s="19">
        <f t="shared" si="21"/>
        <v>0.17432777128281457</v>
      </c>
      <c r="AC26" s="19">
        <f t="shared" si="21"/>
        <v>7.9384514826230141</v>
      </c>
      <c r="AD26" s="19">
        <f t="shared" si="21"/>
        <v>1.7358741630353887</v>
      </c>
      <c r="AE26" s="19">
        <f t="shared" si="21"/>
        <v>0.38133808056115992</v>
      </c>
      <c r="AF26" s="19">
        <f t="shared" si="21"/>
        <v>5.8444308640663207</v>
      </c>
      <c r="AG26" s="19">
        <f t="shared" si="21"/>
        <v>17.787523647571451</v>
      </c>
      <c r="AH26" s="19">
        <f t="shared" si="21"/>
        <v>17.787523647571451</v>
      </c>
      <c r="AI26" s="19">
        <f t="shared" ref="AI26:BN26" si="22">(AI7-$CV$7)^2</f>
        <v>12.37298756509721</v>
      </c>
      <c r="AJ26" s="19">
        <f t="shared" si="22"/>
        <v>18.641028802210641</v>
      </c>
      <c r="AK26" s="19">
        <f t="shared" si="22"/>
        <v>13.086492719736395</v>
      </c>
      <c r="AL26" s="19">
        <f t="shared" si="22"/>
        <v>1.7358741630353887</v>
      </c>
      <c r="AM26" s="19">
        <f t="shared" si="22"/>
        <v>0.96525560633437135</v>
      </c>
      <c r="AN26" s="19">
        <f t="shared" si="22"/>
        <v>12.834121585715803</v>
      </c>
      <c r="AO26" s="19">
        <f t="shared" si="22"/>
        <v>39.469482410458106</v>
      </c>
      <c r="AP26" s="19">
        <f t="shared" si="22"/>
        <v>53.034430864066358</v>
      </c>
      <c r="AQ26" s="19">
        <f t="shared" si="22"/>
        <v>63.719894781592181</v>
      </c>
      <c r="AR26" s="19">
        <f t="shared" si="22"/>
        <v>53.034430864066358</v>
      </c>
      <c r="AS26" s="19">
        <f t="shared" si="22"/>
        <v>32.290513338293138</v>
      </c>
      <c r="AT26" s="19">
        <f t="shared" si="22"/>
        <v>36.996492719736416</v>
      </c>
      <c r="AU26" s="19">
        <f t="shared" si="22"/>
        <v>40.735977255818945</v>
      </c>
      <c r="AV26" s="19">
        <f t="shared" si="22"/>
        <v>24.825049420767403</v>
      </c>
      <c r="AW26" s="19">
        <f t="shared" si="22"/>
        <v>15.07360612179831</v>
      </c>
      <c r="AX26" s="19">
        <f t="shared" si="22"/>
        <v>14.307111276437473</v>
      </c>
      <c r="AY26" s="19">
        <f t="shared" si="22"/>
        <v>19.206080348602438</v>
      </c>
      <c r="AZ26" s="19">
        <f t="shared" si="22"/>
        <v>10.128142204272512</v>
      </c>
      <c r="BA26" s="19">
        <f t="shared" si="22"/>
        <v>1.9112349877776706</v>
      </c>
      <c r="BB26" s="19">
        <f t="shared" si="22"/>
        <v>2.5042246784993081</v>
      </c>
      <c r="BC26" s="19">
        <f t="shared" si="22"/>
        <v>2.1977298331385002</v>
      </c>
      <c r="BD26" s="19">
        <f t="shared" si="22"/>
        <v>0.77876076097354296</v>
      </c>
      <c r="BE26" s="19">
        <f t="shared" si="22"/>
        <v>4.7317462004462706E-2</v>
      </c>
      <c r="BF26" s="19">
        <f t="shared" si="22"/>
        <v>3.3296843447763194E-2</v>
      </c>
      <c r="BG26" s="19">
        <f t="shared" si="22"/>
        <v>3.3296843447763194E-2</v>
      </c>
      <c r="BH26" s="19">
        <f t="shared" si="22"/>
        <v>0.26783292592198399</v>
      </c>
      <c r="BI26" s="19">
        <f t="shared" si="22"/>
        <v>0.26783292592198399</v>
      </c>
      <c r="BJ26" s="19">
        <f t="shared" si="22"/>
        <v>0.26783292592198399</v>
      </c>
      <c r="BK26" s="19">
        <f t="shared" si="22"/>
        <v>0.84185354447869121</v>
      </c>
      <c r="BL26" s="19">
        <f t="shared" si="22"/>
        <v>4.4839154001487769</v>
      </c>
      <c r="BM26" s="19">
        <f t="shared" si="22"/>
        <v>6.8514411733446492</v>
      </c>
      <c r="BN26" s="19">
        <f t="shared" si="22"/>
        <v>6.8514411733446492</v>
      </c>
      <c r="BO26" s="19">
        <f t="shared" ref="BO26:CD26" si="23">(BO7-$CV$7)^2</f>
        <v>4.9174205547879577</v>
      </c>
      <c r="BP26" s="19">
        <f t="shared" si="23"/>
        <v>9.1054617919013392</v>
      </c>
      <c r="BQ26" s="19">
        <f t="shared" si="23"/>
        <v>9.1054617919013392</v>
      </c>
      <c r="BR26" s="19">
        <f t="shared" si="23"/>
        <v>8.5119566372621982</v>
      </c>
      <c r="BS26" s="19">
        <f t="shared" si="23"/>
        <v>7.9384514826230141</v>
      </c>
      <c r="BT26" s="19">
        <f t="shared" si="23"/>
        <v>14.573503029014764</v>
      </c>
      <c r="BU26" s="19">
        <f t="shared" si="23"/>
        <v>23.208554575406517</v>
      </c>
      <c r="BV26" s="19">
        <f t="shared" si="23"/>
        <v>24.182059730045705</v>
      </c>
      <c r="BW26" s="19">
        <f t="shared" si="23"/>
        <v>22.255049420767325</v>
      </c>
      <c r="BX26" s="19">
        <f t="shared" si="23"/>
        <v>31.556595812519962</v>
      </c>
      <c r="BY26" s="19">
        <f t="shared" si="23"/>
        <v>42.478142204272437</v>
      </c>
      <c r="BZ26" s="19">
        <f t="shared" si="23"/>
        <v>35.017111276437454</v>
      </c>
      <c r="CA26" s="19">
        <f t="shared" si="23"/>
        <v>31.556595812519962</v>
      </c>
      <c r="CB26" s="19">
        <f t="shared" si="23"/>
        <v>35.017111276437454</v>
      </c>
      <c r="CC26" s="19">
        <f t="shared" si="23"/>
        <v>46.478657668189918</v>
      </c>
      <c r="CD26" s="19">
        <f t="shared" si="23"/>
        <v>43.791647358911725</v>
      </c>
      <c r="CE26" s="19">
        <f t="shared" ref="CE26:CI26" si="24">(CE7-$CV$7)^2</f>
        <v>35.017111276437454</v>
      </c>
      <c r="CF26" s="19">
        <f t="shared" si="24"/>
        <v>28.276080348602314</v>
      </c>
      <c r="CG26" s="19">
        <f t="shared" si="24"/>
        <v>30.443090657880692</v>
      </c>
      <c r="CH26" s="19">
        <f t="shared" si="24"/>
        <v>25.175564884684821</v>
      </c>
      <c r="CI26" s="19">
        <f t="shared" si="24"/>
        <v>7.9384514826230141</v>
      </c>
      <c r="CJ26" s="19">
        <f t="shared" ref="CJ26:CO26" si="25">(CJ7-$CV$7)^2</f>
        <v>12.37298756509721</v>
      </c>
      <c r="CK26" s="19">
        <f t="shared" si="25"/>
        <v>22.255049420767325</v>
      </c>
      <c r="CL26" s="19">
        <f t="shared" si="25"/>
        <v>15.347008183653951</v>
      </c>
      <c r="CM26" s="19">
        <f t="shared" si="25"/>
        <v>19.514533956849828</v>
      </c>
      <c r="CN26" s="19">
        <f t="shared" si="25"/>
        <v>27.222575193963198</v>
      </c>
      <c r="CO26" s="19">
        <f t="shared" si="25"/>
        <v>33.843606121798182</v>
      </c>
      <c r="CP26" s="19">
        <f t="shared" ref="CP26:CQ26" si="26">(CP7-$CV$7)^2</f>
        <v>27.222575193963198</v>
      </c>
      <c r="CQ26" s="19">
        <f t="shared" si="26"/>
        <v>24.182059730045705</v>
      </c>
      <c r="CR26" s="19">
        <f t="shared" ref="CR26:CS26" si="27">(CR7-$CV$7)^2</f>
        <v>31.556595812519962</v>
      </c>
      <c r="CS26" s="19">
        <f t="shared" si="27"/>
        <v>35.017111276437454</v>
      </c>
      <c r="CT26" s="19">
        <f t="shared" ref="CT26:CU26" si="28">(CT7-$CV$7)^2</f>
        <v>27.222575193963198</v>
      </c>
      <c r="CU26" s="19">
        <f t="shared" si="28"/>
        <v>27.222575193963198</v>
      </c>
      <c r="CV26" s="1" t="s">
        <v>159</v>
      </c>
      <c r="CW26" s="1"/>
    </row>
    <row r="27" spans="1:104" x14ac:dyDescent="0.25">
      <c r="A27" s="57" t="s">
        <v>122</v>
      </c>
      <c r="B27" s="57" t="s">
        <v>14</v>
      </c>
      <c r="W27" s="20">
        <f t="shared" ref="W27:BB27" si="29">(W8-$CV$8)^2</f>
        <v>34439520.893236637</v>
      </c>
      <c r="X27" s="20">
        <f t="shared" si="29"/>
        <v>23917180.78934053</v>
      </c>
      <c r="Y27" s="20">
        <f t="shared" si="29"/>
        <v>17343222.503626246</v>
      </c>
      <c r="Z27" s="20">
        <f t="shared" si="29"/>
        <v>14081402.451678192</v>
      </c>
      <c r="AA27" s="20">
        <f t="shared" si="29"/>
        <v>44302.049080789322</v>
      </c>
      <c r="AB27" s="20">
        <f t="shared" si="29"/>
        <v>1748954.7244054645</v>
      </c>
      <c r="AC27" s="20">
        <f t="shared" si="29"/>
        <v>14833902.191937933</v>
      </c>
      <c r="AD27" s="20">
        <f t="shared" si="29"/>
        <v>12421962.932197671</v>
      </c>
      <c r="AE27" s="20">
        <f t="shared" si="29"/>
        <v>24083365.049080789</v>
      </c>
      <c r="AF27" s="20">
        <f t="shared" si="29"/>
        <v>20507135.815314554</v>
      </c>
      <c r="AG27" s="20">
        <f t="shared" si="29"/>
        <v>15003851.334795075</v>
      </c>
      <c r="AH27" s="20">
        <f t="shared" si="29"/>
        <v>10716.282847023116</v>
      </c>
      <c r="AI27" s="20">
        <f t="shared" si="29"/>
        <v>16212545.373756114</v>
      </c>
      <c r="AJ27" s="20">
        <f t="shared" si="29"/>
        <v>1958545.7244054645</v>
      </c>
      <c r="AK27" s="20">
        <f t="shared" si="29"/>
        <v>10494486.464665206</v>
      </c>
      <c r="AL27" s="20">
        <f t="shared" si="29"/>
        <v>30123846.088041827</v>
      </c>
      <c r="AM27" s="20">
        <f t="shared" si="29"/>
        <v>59637307.127002865</v>
      </c>
      <c r="AN27" s="20">
        <f t="shared" si="29"/>
        <v>83603948.490639225</v>
      </c>
      <c r="AO27" s="20">
        <f t="shared" si="29"/>
        <v>106080101.52960028</v>
      </c>
      <c r="AP27" s="20">
        <f t="shared" si="29"/>
        <v>124400996.80232754</v>
      </c>
      <c r="AQ27" s="20">
        <f t="shared" si="29"/>
        <v>120571808.06206781</v>
      </c>
      <c r="AR27" s="20">
        <f t="shared" si="29"/>
        <v>111334563.34778209</v>
      </c>
      <c r="AS27" s="20">
        <f t="shared" si="29"/>
        <v>93132526.243885979</v>
      </c>
      <c r="AT27" s="20">
        <f t="shared" si="29"/>
        <v>94197108.386743128</v>
      </c>
      <c r="AU27" s="20">
        <f t="shared" si="29"/>
        <v>39696545.724405468</v>
      </c>
      <c r="AV27" s="20">
        <f t="shared" si="29"/>
        <v>40405339.906223647</v>
      </c>
      <c r="AW27" s="20">
        <f t="shared" si="29"/>
        <v>48156930.620509364</v>
      </c>
      <c r="AX27" s="20">
        <f t="shared" si="29"/>
        <v>57996136.958171695</v>
      </c>
      <c r="AY27" s="20">
        <f t="shared" si="29"/>
        <v>25801518.152976893</v>
      </c>
      <c r="AZ27" s="20">
        <f t="shared" si="29"/>
        <v>29729968.685444426</v>
      </c>
      <c r="BA27" s="20">
        <f t="shared" si="29"/>
        <v>35444394.204924949</v>
      </c>
      <c r="BB27" s="20">
        <f t="shared" si="29"/>
        <v>32632878.815314557</v>
      </c>
      <c r="BC27" s="20">
        <f t="shared" ref="BC27:CD27" si="30">(BC8-$CV$8)^2</f>
        <v>3886889.0620678025</v>
      </c>
      <c r="BD27" s="20">
        <f t="shared" si="30"/>
        <v>8800237.8283015694</v>
      </c>
      <c r="BE27" s="20">
        <f t="shared" si="30"/>
        <v>13886947.43869118</v>
      </c>
      <c r="BF27" s="20">
        <f t="shared" si="30"/>
        <v>24418614.776353516</v>
      </c>
      <c r="BG27" s="20">
        <f t="shared" si="30"/>
        <v>6464405.3088210495</v>
      </c>
      <c r="BH27" s="20">
        <f t="shared" si="30"/>
        <v>13745700.69843144</v>
      </c>
      <c r="BI27" s="20">
        <f t="shared" si="30"/>
        <v>30586645.724405464</v>
      </c>
      <c r="BJ27" s="20">
        <f t="shared" si="30"/>
        <v>44256015.438691176</v>
      </c>
      <c r="BK27" s="20">
        <f t="shared" si="30"/>
        <v>11085699.971158711</v>
      </c>
      <c r="BL27" s="20">
        <f t="shared" si="30"/>
        <v>7319835.6594703998</v>
      </c>
      <c r="BM27" s="20">
        <f t="shared" si="30"/>
        <v>17510203.282847025</v>
      </c>
      <c r="BN27" s="20">
        <f t="shared" si="30"/>
        <v>22264426.088041827</v>
      </c>
      <c r="BO27" s="20">
        <f t="shared" si="30"/>
        <v>9662893.3607691005</v>
      </c>
      <c r="BP27" s="20">
        <f t="shared" si="30"/>
        <v>2820785.6854444258</v>
      </c>
      <c r="BQ27" s="20">
        <f t="shared" si="30"/>
        <v>7309017.581548322</v>
      </c>
      <c r="BR27" s="20">
        <f t="shared" si="30"/>
        <v>6172837.04908079</v>
      </c>
      <c r="BS27" s="20">
        <f t="shared" si="30"/>
        <v>554309.25687299715</v>
      </c>
      <c r="BT27" s="20">
        <f t="shared" si="30"/>
        <v>49070.880249620532</v>
      </c>
      <c r="BU27" s="20">
        <f t="shared" si="30"/>
        <v>501944.64648338669</v>
      </c>
      <c r="BV27" s="20">
        <f t="shared" si="30"/>
        <v>415355.1399898802</v>
      </c>
      <c r="BW27" s="20">
        <f t="shared" si="30"/>
        <v>27557045.724405464</v>
      </c>
      <c r="BX27" s="20">
        <f t="shared" si="30"/>
        <v>59405255.958171695</v>
      </c>
      <c r="BY27" s="20">
        <f t="shared" si="30"/>
        <v>33425516.997132737</v>
      </c>
      <c r="BZ27" s="20">
        <f t="shared" si="30"/>
        <v>19452338.412717152</v>
      </c>
      <c r="CA27" s="20">
        <f t="shared" si="30"/>
        <v>139109770.72440547</v>
      </c>
      <c r="CB27" s="20">
        <f t="shared" si="30"/>
        <v>183209232.89323664</v>
      </c>
      <c r="CC27" s="20">
        <f t="shared" si="30"/>
        <v>149976285.11401585</v>
      </c>
      <c r="CD27" s="20">
        <f t="shared" si="30"/>
        <v>124154872.12700287</v>
      </c>
      <c r="CE27" s="20">
        <f t="shared" ref="CE27:CI27" si="31">(CE8-$CV$8)^2</f>
        <v>3707475.2308989712</v>
      </c>
      <c r="CF27" s="20">
        <f t="shared" si="31"/>
        <v>16994845.633496374</v>
      </c>
      <c r="CG27" s="20">
        <f t="shared" si="31"/>
        <v>15669568.023106763</v>
      </c>
      <c r="CH27" s="20">
        <f t="shared" si="31"/>
        <v>100159.91921065944</v>
      </c>
      <c r="CI27" s="20">
        <f t="shared" si="31"/>
        <v>22188626.724405464</v>
      </c>
      <c r="CJ27" s="20">
        <f t="shared" ref="CJ27:CO27" si="32">(CJ8-$CV$8)^2</f>
        <v>76518415.438691184</v>
      </c>
      <c r="CK27" s="20">
        <f t="shared" si="32"/>
        <v>44215591.178950921</v>
      </c>
      <c r="CL27" s="20">
        <f t="shared" si="32"/>
        <v>98773395.036093771</v>
      </c>
      <c r="CM27" s="20">
        <f t="shared" si="32"/>
        <v>133021172.89323664</v>
      </c>
      <c r="CN27" s="20">
        <f t="shared" si="32"/>
        <v>90240130.139989883</v>
      </c>
      <c r="CO27" s="20">
        <f t="shared" si="32"/>
        <v>83365674.51661326</v>
      </c>
      <c r="CP27" s="20">
        <f t="shared" ref="CP27:CQ27" si="33">(CP8-$CV$8)^2</f>
        <v>31085983.023106761</v>
      </c>
      <c r="CQ27" s="20">
        <f t="shared" si="33"/>
        <v>49202936.958171695</v>
      </c>
      <c r="CR27" s="20">
        <f t="shared" ref="CR27:CS27" si="34">(CR8-$CV$8)^2</f>
        <v>69396905.68544443</v>
      </c>
      <c r="CS27" s="20">
        <f t="shared" si="34"/>
        <v>73316072.646483392</v>
      </c>
      <c r="CT27" s="20">
        <f t="shared" ref="CT27:CU27" si="35">(CT8-$CV$8)^2</f>
        <v>30930065.568561308</v>
      </c>
      <c r="CU27" s="20">
        <f t="shared" si="35"/>
        <v>57797710.049080789</v>
      </c>
      <c r="CV27" s="1" t="s">
        <v>165</v>
      </c>
      <c r="CW27" s="1"/>
    </row>
    <row r="28" spans="1:104" x14ac:dyDescent="0.25">
      <c r="A28" s="57" t="s">
        <v>123</v>
      </c>
      <c r="B28" s="57" t="s">
        <v>15</v>
      </c>
      <c r="C28" s="19">
        <f t="shared" ref="C28:AH28" si="36">(C9-$CV$9)^2</f>
        <v>104.06103199064749</v>
      </c>
      <c r="D28" s="19">
        <f t="shared" si="36"/>
        <v>148.86515570198773</v>
      </c>
      <c r="E28" s="19">
        <f t="shared" si="36"/>
        <v>141.6345371452866</v>
      </c>
      <c r="F28" s="19">
        <f t="shared" si="36"/>
        <v>141.6345371452866</v>
      </c>
      <c r="G28" s="19">
        <f t="shared" si="36"/>
        <v>338.59793920714236</v>
      </c>
      <c r="H28" s="19">
        <f t="shared" si="36"/>
        <v>16.008248485492686</v>
      </c>
      <c r="I28" s="19">
        <f t="shared" si="36"/>
        <v>6.255155701987503</v>
      </c>
      <c r="J28" s="19">
        <f t="shared" si="36"/>
        <v>20.259279413327747</v>
      </c>
      <c r="K28" s="19">
        <f t="shared" si="36"/>
        <v>1.4424752896163529</v>
      </c>
      <c r="L28" s="19">
        <f t="shared" si="36"/>
        <v>1.002062918482322</v>
      </c>
      <c r="M28" s="19">
        <f t="shared" si="36"/>
        <v>0.2510319906472615</v>
      </c>
      <c r="N28" s="19">
        <f t="shared" si="36"/>
        <v>2.5567020937399896</v>
      </c>
      <c r="O28" s="19">
        <f t="shared" si="36"/>
        <v>1.2122691040493214</v>
      </c>
      <c r="P28" s="19">
        <f t="shared" si="36"/>
        <v>4.0041247741524426</v>
      </c>
      <c r="Q28" s="19">
        <f t="shared" si="36"/>
        <v>14.447836114358639</v>
      </c>
      <c r="R28" s="19">
        <f t="shared" si="36"/>
        <v>3.9958773514719592</v>
      </c>
      <c r="S28" s="19">
        <f t="shared" si="36"/>
        <v>2.5567020937399896</v>
      </c>
      <c r="T28" s="19">
        <f t="shared" si="36"/>
        <v>8.4040216813688833</v>
      </c>
      <c r="U28" s="19">
        <f t="shared" si="36"/>
        <v>3.9958773514719592</v>
      </c>
      <c r="V28" s="19">
        <f t="shared" si="36"/>
        <v>3.9588691678178065E-2</v>
      </c>
      <c r="W28" s="19">
        <f t="shared" si="36"/>
        <v>1.0628122011023738E-6</v>
      </c>
      <c r="X28" s="19">
        <f t="shared" si="36"/>
        <v>7.2844340525028901</v>
      </c>
      <c r="Y28" s="19">
        <f t="shared" si="36"/>
        <v>29.148867042193611</v>
      </c>
      <c r="Z28" s="19">
        <f t="shared" si="36"/>
        <v>0.99793920714208029</v>
      </c>
      <c r="AA28" s="19">
        <f t="shared" si="36"/>
        <v>13.682372196832775</v>
      </c>
      <c r="AB28" s="19">
        <f t="shared" si="36"/>
        <v>8.4040216813688833</v>
      </c>
      <c r="AC28" s="19">
        <f t="shared" si="36"/>
        <v>0.80814539270910257</v>
      </c>
      <c r="AD28" s="19">
        <f t="shared" si="36"/>
        <v>10.883196939100783</v>
      </c>
      <c r="AE28" s="19">
        <f t="shared" si="36"/>
        <v>1.6873206504410365</v>
      </c>
      <c r="AF28" s="19">
        <f t="shared" si="36"/>
        <v>12.952578382399725</v>
      </c>
      <c r="AG28" s="19">
        <f t="shared" si="36"/>
        <v>3.9588691678178065E-2</v>
      </c>
      <c r="AH28" s="19">
        <f t="shared" si="36"/>
        <v>5.2852587947709102</v>
      </c>
      <c r="AI28" s="19">
        <f t="shared" ref="AI28:BN28" si="37">(AI9-$CV$9)^2</f>
        <v>1.0628122011023738E-6</v>
      </c>
      <c r="AJ28" s="19">
        <f t="shared" si="37"/>
        <v>11.567011372090651</v>
      </c>
      <c r="AK28" s="19">
        <f t="shared" si="37"/>
        <v>19.369073227760783</v>
      </c>
      <c r="AL28" s="19">
        <f t="shared" si="37"/>
        <v>49.014434052503049</v>
      </c>
      <c r="AM28" s="19">
        <f t="shared" si="37"/>
        <v>176.91742374322473</v>
      </c>
      <c r="AN28" s="19">
        <f t="shared" si="37"/>
        <v>306.2860835370393</v>
      </c>
      <c r="AO28" s="19">
        <f t="shared" si="37"/>
        <v>285.6448464236372</v>
      </c>
      <c r="AP28" s="19">
        <f t="shared" si="37"/>
        <v>265.72360931023508</v>
      </c>
      <c r="AQ28" s="19">
        <f t="shared" si="37"/>
        <v>125.46309384631762</v>
      </c>
      <c r="AR28" s="19">
        <f t="shared" si="37"/>
        <v>82.82876394941033</v>
      </c>
      <c r="AS28" s="19">
        <f t="shared" si="37"/>
        <v>25.010310341162807</v>
      </c>
      <c r="AT28" s="19">
        <f t="shared" si="37"/>
        <v>14.447836114358639</v>
      </c>
      <c r="AU28" s="19">
        <f t="shared" si="37"/>
        <v>16.008248485492686</v>
      </c>
      <c r="AV28" s="19">
        <f t="shared" si="37"/>
        <v>23.049897970028756</v>
      </c>
      <c r="AW28" s="19">
        <f t="shared" si="37"/>
        <v>1.4424752896163529</v>
      </c>
      <c r="AX28" s="19">
        <f t="shared" si="37"/>
        <v>1.002062918482322</v>
      </c>
      <c r="AY28" s="19">
        <f t="shared" si="37"/>
        <v>0.64165054734829319</v>
      </c>
      <c r="AZ28" s="19">
        <f t="shared" si="37"/>
        <v>0.15917632054415728</v>
      </c>
      <c r="BA28" s="19">
        <f t="shared" si="37"/>
        <v>4.4056711659049235</v>
      </c>
      <c r="BB28" s="19">
        <f t="shared" si="37"/>
        <v>2.8864959081730053</v>
      </c>
      <c r="BC28" s="19">
        <f t="shared" si="37"/>
        <v>3.6060835370389932</v>
      </c>
      <c r="BD28" s="19">
        <f t="shared" si="37"/>
        <v>1.6873206504410365</v>
      </c>
      <c r="BE28" s="19">
        <f t="shared" si="37"/>
        <v>7.8342278669358469</v>
      </c>
      <c r="BF28" s="19">
        <f t="shared" si="37"/>
        <v>5.2852587947709102</v>
      </c>
      <c r="BG28" s="19">
        <f t="shared" si="37"/>
        <v>4.4056711659049235</v>
      </c>
      <c r="BH28" s="19">
        <f t="shared" si="37"/>
        <v>1.9571144648740477</v>
      </c>
      <c r="BI28" s="19">
        <f t="shared" si="37"/>
        <v>5.2852587947709102</v>
      </c>
      <c r="BJ28" s="19">
        <f t="shared" si="37"/>
        <v>12.952578382399725</v>
      </c>
      <c r="BK28" s="19">
        <f t="shared" si="37"/>
        <v>0.99793920714208029</v>
      </c>
      <c r="BL28" s="19">
        <f t="shared" si="37"/>
        <v>1.9571144648740477</v>
      </c>
      <c r="BM28" s="19">
        <f t="shared" si="37"/>
        <v>3.6060835370389932</v>
      </c>
      <c r="BN28" s="19">
        <f t="shared" si="37"/>
        <v>2.5567020937399896</v>
      </c>
      <c r="BO28" s="19">
        <f t="shared" ref="BO28:CD28" si="38">(BO9-$CV$9)^2</f>
        <v>4.4056711659049235</v>
      </c>
      <c r="BP28" s="19">
        <f t="shared" si="38"/>
        <v>6.2448464236368988</v>
      </c>
      <c r="BQ28" s="19">
        <f t="shared" si="38"/>
        <v>3.9958773514719592</v>
      </c>
      <c r="BR28" s="19">
        <f t="shared" si="38"/>
        <v>13.682372196832775</v>
      </c>
      <c r="BS28" s="19">
        <f t="shared" si="38"/>
        <v>18.481135083430658</v>
      </c>
      <c r="BT28" s="19">
        <f t="shared" si="38"/>
        <v>18.481135083430658</v>
      </c>
      <c r="BU28" s="19">
        <f t="shared" si="38"/>
        <v>18.481135083430658</v>
      </c>
      <c r="BV28" s="19">
        <f t="shared" si="38"/>
        <v>20.240722712296659</v>
      </c>
      <c r="BW28" s="19">
        <f t="shared" si="38"/>
        <v>34.797836114358553</v>
      </c>
      <c r="BX28" s="19">
        <f t="shared" si="38"/>
        <v>37.197423743224391</v>
      </c>
      <c r="BY28" s="19">
        <f t="shared" si="38"/>
        <v>53.274949516420278</v>
      </c>
      <c r="BZ28" s="19">
        <f t="shared" si="38"/>
        <v>33.628042299925468</v>
      </c>
      <c r="CA28" s="19">
        <f t="shared" si="38"/>
        <v>51.82515570198737</v>
      </c>
      <c r="CB28" s="19">
        <f t="shared" si="38"/>
        <v>47.595774258688444</v>
      </c>
      <c r="CC28" s="19">
        <f t="shared" si="38"/>
        <v>32.478248485492543</v>
      </c>
      <c r="CD28" s="19">
        <f t="shared" si="38"/>
        <v>25.999485598894527</v>
      </c>
      <c r="CE28" s="19">
        <f t="shared" ref="CE28:CI28" si="39">(CE9-$CV$9)^2</f>
        <v>25.999485598894527</v>
      </c>
      <c r="CF28" s="19">
        <f t="shared" si="39"/>
        <v>1.6926814751833508</v>
      </c>
      <c r="CG28" s="19">
        <f t="shared" si="39"/>
        <v>1.4375268360080629</v>
      </c>
      <c r="CH28" s="19">
        <f t="shared" si="39"/>
        <v>9.6036093102347913</v>
      </c>
      <c r="CI28" s="19">
        <f t="shared" si="39"/>
        <v>18.481135083430658</v>
      </c>
      <c r="CJ28" s="19">
        <f t="shared" ref="CJ28:CO28" si="40">(CJ9-$CV$9)^2</f>
        <v>21.150516526729593</v>
      </c>
      <c r="CK28" s="19">
        <f t="shared" si="40"/>
        <v>29.148867042193611</v>
      </c>
      <c r="CL28" s="19">
        <f t="shared" si="40"/>
        <v>44.876186629822428</v>
      </c>
      <c r="CM28" s="19">
        <f t="shared" si="40"/>
        <v>31.348454671059461</v>
      </c>
      <c r="CN28" s="19">
        <f t="shared" si="40"/>
        <v>30.238660856626538</v>
      </c>
      <c r="CO28" s="19">
        <f t="shared" si="40"/>
        <v>32.478248485492543</v>
      </c>
      <c r="CP28" s="19">
        <f t="shared" ref="CP28:CQ28" si="41">(CP9-$CV$9)^2</f>
        <v>10.883196939100783</v>
      </c>
      <c r="CQ28" s="19">
        <f t="shared" si="41"/>
        <v>7.2844340525028901</v>
      </c>
      <c r="CR28" s="19">
        <f t="shared" ref="CR28:CS28" si="42">(CR9-$CV$9)^2</f>
        <v>13.682372196832775</v>
      </c>
      <c r="CS28" s="19">
        <f t="shared" si="42"/>
        <v>6.7546402380698574</v>
      </c>
      <c r="CT28" s="19">
        <f t="shared" ref="CT28:CU28" si="43">(CT9-$CV$9)^2</f>
        <v>5.2852587947709102</v>
      </c>
      <c r="CU28" s="19">
        <f t="shared" si="43"/>
        <v>1.9571144648740477</v>
      </c>
      <c r="CV28" s="1" t="s">
        <v>160</v>
      </c>
      <c r="CW28" s="1"/>
    </row>
    <row r="29" spans="1:104" x14ac:dyDescent="0.25">
      <c r="A29" s="57" t="s">
        <v>138</v>
      </c>
      <c r="B29" s="57" t="s">
        <v>16</v>
      </c>
      <c r="G29" s="19">
        <f t="shared" ref="G29:AL29" si="44">(G10-$CV$10)^2</f>
        <v>1121.2656281394122</v>
      </c>
      <c r="H29" s="19">
        <f t="shared" si="44"/>
        <v>869.38319086342653</v>
      </c>
      <c r="I29" s="19">
        <f t="shared" si="44"/>
        <v>181.85344175948399</v>
      </c>
      <c r="J29" s="19">
        <f t="shared" si="44"/>
        <v>239.7946603974768</v>
      </c>
      <c r="K29" s="19">
        <f t="shared" si="44"/>
        <v>172.97434976426291</v>
      </c>
      <c r="L29" s="19">
        <f t="shared" si="44"/>
        <v>20.117957888516305</v>
      </c>
      <c r="M29" s="19">
        <f t="shared" si="44"/>
        <v>103.66013232101344</v>
      </c>
      <c r="N29" s="19">
        <f t="shared" si="44"/>
        <v>38.209236263665687</v>
      </c>
      <c r="O29" s="19">
        <f t="shared" si="44"/>
        <v>6.1767392505234868</v>
      </c>
      <c r="P29" s="19">
        <f t="shared" si="44"/>
        <v>89.971004483498348</v>
      </c>
      <c r="Q29" s="19">
        <f t="shared" si="44"/>
        <v>30.411864698552211</v>
      </c>
      <c r="R29" s="19">
        <f t="shared" si="44"/>
        <v>72.50003674156298</v>
      </c>
      <c r="S29" s="19">
        <f t="shared" si="44"/>
        <v>17.238865893295262</v>
      </c>
      <c r="T29" s="19">
        <f t="shared" si="44"/>
        <v>0.26491129353425902</v>
      </c>
      <c r="U29" s="19">
        <f t="shared" si="44"/>
        <v>148.3855803496873</v>
      </c>
      <c r="V29" s="19">
        <f t="shared" si="44"/>
        <v>201.11102837836114</v>
      </c>
      <c r="W29" s="19">
        <f t="shared" si="44"/>
        <v>38.209236263665687</v>
      </c>
      <c r="X29" s="19">
        <f t="shared" si="44"/>
        <v>148.3855803496873</v>
      </c>
      <c r="Y29" s="19">
        <f t="shared" si="44"/>
        <v>537.37554450739344</v>
      </c>
      <c r="Z29" s="19">
        <f t="shared" si="44"/>
        <v>738.82644056474101</v>
      </c>
      <c r="AA29" s="19">
        <f t="shared" si="44"/>
        <v>477.33635693272191</v>
      </c>
      <c r="AB29" s="19">
        <f t="shared" si="44"/>
        <v>584.73826852173045</v>
      </c>
      <c r="AC29" s="19">
        <f t="shared" si="44"/>
        <v>931.14663172364203</v>
      </c>
      <c r="AD29" s="19">
        <f t="shared" si="44"/>
        <v>931.14663172364203</v>
      </c>
      <c r="AE29" s="19">
        <f t="shared" si="44"/>
        <v>650.99967831862398</v>
      </c>
      <c r="AF29" s="19">
        <f t="shared" si="44"/>
        <v>720.81664367107339</v>
      </c>
      <c r="AG29" s="19">
        <f t="shared" si="44"/>
        <v>794.1891645790779</v>
      </c>
      <c r="AH29" s="19">
        <f t="shared" si="44"/>
        <v>448.6500964787196</v>
      </c>
      <c r="AI29" s="19">
        <f t="shared" si="44"/>
        <v>0.23552061253066839</v>
      </c>
      <c r="AJ29" s="19">
        <f t="shared" si="44"/>
        <v>229.58223506892239</v>
      </c>
      <c r="AK29" s="19">
        <f t="shared" si="44"/>
        <v>219.5920319625904</v>
      </c>
      <c r="AL29" s="19">
        <f t="shared" si="44"/>
        <v>737.22954689687958</v>
      </c>
      <c r="AM29" s="19">
        <f t="shared" ref="AM29:BR29" si="45">(AM10-$CV$10)^2</f>
        <v>1455.5729160725068</v>
      </c>
      <c r="AN29" s="19">
        <f t="shared" si="45"/>
        <v>1612.1808013771663</v>
      </c>
      <c r="AO29" s="19">
        <f t="shared" si="45"/>
        <v>1455.5729160725068</v>
      </c>
      <c r="AP29" s="19">
        <f t="shared" si="45"/>
        <v>1612.1808013771663</v>
      </c>
      <c r="AQ29" s="19">
        <f t="shared" si="45"/>
        <v>1430.2493796328406</v>
      </c>
      <c r="AR29" s="19">
        <f t="shared" si="45"/>
        <v>1331.1774560964013</v>
      </c>
      <c r="AS29" s="19">
        <f t="shared" si="45"/>
        <v>632.62166159222011</v>
      </c>
      <c r="AT29" s="19">
        <f t="shared" si="45"/>
        <v>683.92560424454985</v>
      </c>
      <c r="AU29" s="19">
        <f t="shared" si="45"/>
        <v>649.50075358744095</v>
      </c>
      <c r="AV29" s="19">
        <f t="shared" si="45"/>
        <v>366.79800567824134</v>
      </c>
      <c r="AW29" s="19">
        <f t="shared" si="45"/>
        <v>30.088567207512714</v>
      </c>
      <c r="AX29" s="19">
        <f t="shared" si="45"/>
        <v>37.846751197954738</v>
      </c>
      <c r="AY29" s="19">
        <f t="shared" si="45"/>
        <v>109.94161380249476</v>
      </c>
      <c r="AZ29" s="19">
        <f t="shared" si="45"/>
        <v>6.1767392505234868</v>
      </c>
      <c r="BA29" s="19">
        <f t="shared" si="45"/>
        <v>10.121064220654929</v>
      </c>
      <c r="BB29" s="19">
        <f t="shared" si="45"/>
        <v>0.67016816330725315</v>
      </c>
      <c r="BC29" s="19">
        <f t="shared" si="45"/>
        <v>72.000395164501938</v>
      </c>
      <c r="BD29" s="19">
        <f t="shared" si="45"/>
        <v>2.2061299315270779</v>
      </c>
      <c r="BE29" s="19">
        <f t="shared" si="45"/>
        <v>0.71915263164657106</v>
      </c>
      <c r="BF29" s="19">
        <f t="shared" si="45"/>
        <v>2.2061299315270779</v>
      </c>
      <c r="BG29" s="19">
        <f t="shared" si="45"/>
        <v>23.219272105959575</v>
      </c>
      <c r="BH29" s="19">
        <f t="shared" si="45"/>
        <v>1.3270379363060469</v>
      </c>
      <c r="BI29" s="19">
        <f t="shared" si="45"/>
        <v>34.199439369997883</v>
      </c>
      <c r="BJ29" s="19">
        <f t="shared" si="45"/>
        <v>0.71915263164657106</v>
      </c>
      <c r="BK29" s="19">
        <f t="shared" si="45"/>
        <v>37.846751197954738</v>
      </c>
      <c r="BL29" s="19">
        <f t="shared" si="45"/>
        <v>61.131100062948818</v>
      </c>
      <c r="BM29" s="19">
        <f t="shared" si="45"/>
        <v>0.67016816330725315</v>
      </c>
      <c r="BN29" s="19">
        <f t="shared" si="45"/>
        <v>155.88283244048759</v>
      </c>
      <c r="BO29" s="19">
        <f t="shared" si="45"/>
        <v>303.40894952531443</v>
      </c>
      <c r="BP29" s="19">
        <f t="shared" si="45"/>
        <v>330.70530555876724</v>
      </c>
      <c r="BQ29" s="19">
        <f t="shared" si="45"/>
        <v>173.85225896378495</v>
      </c>
      <c r="BR29" s="19">
        <f t="shared" si="45"/>
        <v>134.99274880846846</v>
      </c>
      <c r="BS29" s="19">
        <f t="shared" ref="BS29:CD29" si="46">(BS10-$CV$10)^2</f>
        <v>86.216882619699149</v>
      </c>
      <c r="BT29" s="19">
        <f t="shared" si="46"/>
        <v>0.12388381444225857</v>
      </c>
      <c r="BU29" s="19">
        <f t="shared" si="46"/>
        <v>77.112318700941699</v>
      </c>
      <c r="BV29" s="19">
        <f t="shared" si="46"/>
        <v>105.70640472244709</v>
      </c>
      <c r="BW29" s="19">
        <f t="shared" si="46"/>
        <v>111.26090890404802</v>
      </c>
      <c r="BX29" s="19">
        <f t="shared" si="46"/>
        <v>218.48866278696323</v>
      </c>
      <c r="BY29" s="19">
        <f t="shared" si="46"/>
        <v>405.94305944168252</v>
      </c>
      <c r="BZ29" s="19">
        <f t="shared" si="46"/>
        <v>359.02779062447826</v>
      </c>
      <c r="CA29" s="19">
        <f t="shared" si="46"/>
        <v>458.58917652650922</v>
      </c>
      <c r="CB29" s="19">
        <f t="shared" si="46"/>
        <v>380.82333423260246</v>
      </c>
      <c r="CC29" s="19">
        <f t="shared" si="46"/>
        <v>348.99328644287732</v>
      </c>
      <c r="CD29" s="19">
        <f t="shared" si="46"/>
        <v>139.58702598887484</v>
      </c>
      <c r="CE29" s="19">
        <f t="shared" ref="CE29:CI29" si="47">(CE10-$CV$10)^2</f>
        <v>73.639773898074324</v>
      </c>
      <c r="CF29" s="19">
        <f t="shared" si="47"/>
        <v>33.039833635230842</v>
      </c>
      <c r="CG29" s="19">
        <f t="shared" si="47"/>
        <v>31.151601855063522</v>
      </c>
      <c r="CH29" s="19">
        <f t="shared" si="47"/>
        <v>60.549594686604891</v>
      </c>
      <c r="CI29" s="19">
        <f t="shared" si="47"/>
        <v>17.206141878958412</v>
      </c>
      <c r="CJ29" s="19">
        <f t="shared" ref="CJ29:CO29" si="48">(CJ10-$CV$10)^2</f>
        <v>33.039833635230842</v>
      </c>
      <c r="CK29" s="19">
        <f t="shared" si="48"/>
        <v>151.65172132937664</v>
      </c>
      <c r="CL29" s="19">
        <f t="shared" si="48"/>
        <v>142.7553891907865</v>
      </c>
      <c r="CM29" s="19">
        <f t="shared" si="48"/>
        <v>105.02209169974694</v>
      </c>
      <c r="CN29" s="19">
        <f t="shared" si="48"/>
        <v>181.74712156832533</v>
      </c>
      <c r="CO29" s="19">
        <f t="shared" si="48"/>
        <v>213.58931989568484</v>
      </c>
      <c r="CP29" s="19">
        <f t="shared" ref="CP29:CQ29" si="49">(CP10-$CV$10)^2</f>
        <v>105.70640472244716</v>
      </c>
      <c r="CQ29" s="19">
        <f t="shared" si="49"/>
        <v>15.8512434321245</v>
      </c>
      <c r="CR29" s="19">
        <f t="shared" ref="CR29:CS29" si="50">(CR10-$CV$10)^2</f>
        <v>52.051828856258254</v>
      </c>
      <c r="CS29" s="19">
        <f t="shared" si="50"/>
        <v>209.70984558266224</v>
      </c>
      <c r="CT29" s="19">
        <f t="shared" ref="CT29:CU29" si="51">(CT10-$CV$10)^2</f>
        <v>119.85933184311617</v>
      </c>
      <c r="CU29" s="19">
        <f t="shared" si="51"/>
        <v>7.9225098598425419</v>
      </c>
      <c r="CV29" s="1" t="s">
        <v>161</v>
      </c>
      <c r="CW29" s="1"/>
    </row>
    <row r="30" spans="1:104" x14ac:dyDescent="0.25">
      <c r="A30" s="57" t="s">
        <v>139</v>
      </c>
      <c r="B30" s="57" t="s">
        <v>17</v>
      </c>
      <c r="S30" s="19">
        <f>(S11-$CV$11)^2</f>
        <v>1.7799732425612456</v>
      </c>
      <c r="T30" s="19">
        <f t="shared" ref="T30:AX30" si="52">(T11-$CV$11)^2</f>
        <v>40.121537028569414</v>
      </c>
      <c r="U30" s="19">
        <f t="shared" si="52"/>
        <v>69.458162542972673</v>
      </c>
      <c r="V30" s="19">
        <f t="shared" si="52"/>
        <v>69.458162542972673</v>
      </c>
      <c r="W30" s="19">
        <f t="shared" si="52"/>
        <v>128.46310081457759</v>
      </c>
      <c r="X30" s="19">
        <f t="shared" si="52"/>
        <v>18.784911514166144</v>
      </c>
      <c r="Y30" s="19">
        <f t="shared" si="52"/>
        <v>205.46803908618247</v>
      </c>
      <c r="Z30" s="19">
        <f t="shared" si="52"/>
        <v>336.14129011498903</v>
      </c>
      <c r="AA30" s="19">
        <f t="shared" si="52"/>
        <v>106.79478805737594</v>
      </c>
      <c r="AB30" s="19">
        <f t="shared" si="52"/>
        <v>205.46803908618247</v>
      </c>
      <c r="AC30" s="19">
        <f t="shared" si="52"/>
        <v>235.13635184338412</v>
      </c>
      <c r="AD30" s="19">
        <f t="shared" si="52"/>
        <v>336.14129011498903</v>
      </c>
      <c r="AE30" s="19">
        <f t="shared" si="52"/>
        <v>300.47297735778739</v>
      </c>
      <c r="AF30" s="19">
        <f t="shared" si="52"/>
        <v>235.13635184338412</v>
      </c>
      <c r="AG30" s="19">
        <f t="shared" si="52"/>
        <v>266.80466460058574</v>
      </c>
      <c r="AH30" s="19">
        <f t="shared" si="52"/>
        <v>128.46310081457759</v>
      </c>
      <c r="AI30" s="19">
        <f t="shared" si="52"/>
        <v>1.7799732425612456</v>
      </c>
      <c r="AJ30" s="19">
        <f t="shared" si="52"/>
        <v>21.770096699351445</v>
      </c>
      <c r="AK30" s="19">
        <f t="shared" si="52"/>
        <v>75.096845670544909</v>
      </c>
      <c r="AL30" s="19">
        <f t="shared" si="52"/>
        <v>427.0770925841253</v>
      </c>
      <c r="AM30" s="19">
        <f t="shared" si="52"/>
        <v>1002.7256522549073</v>
      </c>
      <c r="AN30" s="19">
        <f t="shared" si="52"/>
        <v>1201.7207139833024</v>
      </c>
      <c r="AO30" s="19">
        <f t="shared" si="52"/>
        <v>880.06227776931064</v>
      </c>
      <c r="AP30" s="19">
        <f t="shared" si="52"/>
        <v>821.73059052651229</v>
      </c>
      <c r="AQ30" s="19">
        <f t="shared" si="52"/>
        <v>821.73059052651229</v>
      </c>
      <c r="AR30" s="19">
        <f t="shared" si="52"/>
        <v>215.08696912733512</v>
      </c>
      <c r="AS30" s="19">
        <f t="shared" si="52"/>
        <v>58.765158427746549</v>
      </c>
      <c r="AT30" s="19">
        <f t="shared" si="52"/>
        <v>186.75528188453674</v>
      </c>
      <c r="AU30" s="19">
        <f t="shared" si="52"/>
        <v>312.08203085573024</v>
      </c>
      <c r="AV30" s="19">
        <f t="shared" si="52"/>
        <v>136.09190739894001</v>
      </c>
      <c r="AW30" s="19">
        <f t="shared" si="52"/>
        <v>58.765158427746549</v>
      </c>
      <c r="AX30" s="19">
        <f t="shared" si="52"/>
        <v>32.101783942149815</v>
      </c>
      <c r="AY30" s="19">
        <f t="shared" ref="AY30:CD30" si="53">(AY11-$CV$11)^2</f>
        <v>93.428532913343275</v>
      </c>
      <c r="AZ30" s="19">
        <f t="shared" si="53"/>
        <v>75.096845670544909</v>
      </c>
      <c r="BA30" s="19">
        <f t="shared" si="53"/>
        <v>7.106722213754713</v>
      </c>
      <c r="BB30" s="19">
        <f t="shared" si="53"/>
        <v>13.43840945655308</v>
      </c>
      <c r="BC30" s="19">
        <f t="shared" si="53"/>
        <v>32.101783942149815</v>
      </c>
      <c r="BD30" s="19">
        <f t="shared" si="53"/>
        <v>93.428532913343275</v>
      </c>
      <c r="BE30" s="19">
        <f t="shared" si="53"/>
        <v>2.7750349709563458</v>
      </c>
      <c r="BF30" s="19">
        <f t="shared" si="53"/>
        <v>0.44334772815797907</v>
      </c>
      <c r="BG30" s="19">
        <f t="shared" si="53"/>
        <v>0.11166048535961227</v>
      </c>
      <c r="BH30" s="19">
        <f t="shared" si="53"/>
        <v>2.7750349709563458</v>
      </c>
      <c r="BI30" s="19">
        <f t="shared" si="53"/>
        <v>1.7799732425612456</v>
      </c>
      <c r="BJ30" s="19">
        <f t="shared" si="53"/>
        <v>2.7750349709563458</v>
      </c>
      <c r="BK30" s="19">
        <f t="shared" si="53"/>
        <v>7.106722213754713</v>
      </c>
      <c r="BL30" s="19">
        <f t="shared" si="53"/>
        <v>13.43840945655308</v>
      </c>
      <c r="BM30" s="19">
        <f t="shared" si="53"/>
        <v>13.43840945655308</v>
      </c>
      <c r="BN30" s="19">
        <f t="shared" si="53"/>
        <v>7.106722213754713</v>
      </c>
      <c r="BO30" s="19">
        <f t="shared" si="53"/>
        <v>32.101783942149815</v>
      </c>
      <c r="BP30" s="19">
        <f t="shared" si="53"/>
        <v>21.770096699351445</v>
      </c>
      <c r="BQ30" s="19">
        <f t="shared" si="53"/>
        <v>2.7750349709563458</v>
      </c>
      <c r="BR30" s="19">
        <f t="shared" si="53"/>
        <v>2.7750349709563458</v>
      </c>
      <c r="BS30" s="19">
        <f t="shared" si="53"/>
        <v>0.11166048535961227</v>
      </c>
      <c r="BT30" s="19">
        <f t="shared" si="53"/>
        <v>5.448285999762879</v>
      </c>
      <c r="BU30" s="19">
        <f t="shared" si="53"/>
        <v>18.784911514166144</v>
      </c>
      <c r="BV30" s="19">
        <f t="shared" si="53"/>
        <v>69.458162542972673</v>
      </c>
      <c r="BW30" s="19">
        <f t="shared" si="53"/>
        <v>53.789849785771047</v>
      </c>
      <c r="BX30" s="19">
        <f t="shared" si="53"/>
        <v>87.126475300174306</v>
      </c>
      <c r="BY30" s="19">
        <f t="shared" si="53"/>
        <v>152.13141357177921</v>
      </c>
      <c r="BZ30" s="19">
        <f t="shared" si="53"/>
        <v>128.46310081457759</v>
      </c>
      <c r="CA30" s="19">
        <f t="shared" si="53"/>
        <v>128.46310081457759</v>
      </c>
      <c r="CB30" s="19">
        <f t="shared" si="53"/>
        <v>113.08528188453644</v>
      </c>
      <c r="CC30" s="19">
        <f t="shared" si="53"/>
        <v>37.627874477129048</v>
      </c>
      <c r="CD30" s="19">
        <f t="shared" si="53"/>
        <v>10.45976748124434</v>
      </c>
      <c r="CE30" s="19">
        <f t="shared" ref="CE30:CI30" si="54">(CE11-$CV$11)^2</f>
        <v>24.34589916848714</v>
      </c>
      <c r="CF30" s="19">
        <f t="shared" si="54"/>
        <v>1.7997933919284878E-2</v>
      </c>
      <c r="CG30" s="19">
        <f t="shared" si="54"/>
        <v>9.2061049298040398</v>
      </c>
      <c r="CH30" s="19">
        <f t="shared" si="54"/>
        <v>34.037380649968597</v>
      </c>
      <c r="CI30" s="19">
        <f t="shared" si="54"/>
        <v>13.207092584124981</v>
      </c>
      <c r="CJ30" s="19">
        <f t="shared" ref="CJ30:CO30" si="55">(CJ11-$CV$11)^2</f>
        <v>69.458162542972673</v>
      </c>
      <c r="CK30" s="19">
        <f t="shared" si="55"/>
        <v>188.62705143186145</v>
      </c>
      <c r="CL30" s="19">
        <f t="shared" si="55"/>
        <v>142.42408846889859</v>
      </c>
      <c r="CM30" s="19">
        <f t="shared" si="55"/>
        <v>178.6897811986654</v>
      </c>
      <c r="CN30" s="19">
        <f t="shared" si="55"/>
        <v>229.04268929194382</v>
      </c>
      <c r="CO30" s="19">
        <f t="shared" si="55"/>
        <v>121.01810767328817</v>
      </c>
      <c r="CP30" s="19">
        <f t="shared" ref="CP30:CQ30" si="56">(CP11-$CV$11)^2</f>
        <v>7.1155013632745465</v>
      </c>
      <c r="CQ30" s="19">
        <f t="shared" si="56"/>
        <v>14.181578180832927</v>
      </c>
      <c r="CR30" s="19">
        <f t="shared" ref="CR30:CS30" si="57">(CR11-$CV$11)^2</f>
        <v>48.05969889413894</v>
      </c>
      <c r="CS30" s="19">
        <f t="shared" si="57"/>
        <v>35.591290114989206</v>
      </c>
      <c r="CT30" s="19">
        <f t="shared" ref="CT30:CU30" si="58">(CT11-$CV$11)^2</f>
        <v>77.425515080695675</v>
      </c>
      <c r="CU30" s="19">
        <f t="shared" si="58"/>
        <v>136.09190739894001</v>
      </c>
      <c r="CV30" s="1"/>
      <c r="CW30" s="1"/>
    </row>
    <row r="31" spans="1:104" x14ac:dyDescent="0.25">
      <c r="A31" s="57" t="s">
        <v>140</v>
      </c>
      <c r="B31" s="57" t="s">
        <v>18</v>
      </c>
      <c r="S31" s="19">
        <f t="shared" ref="S31:AX31" si="59">(S12-$CV$12)^2</f>
        <v>1.6644185337601434</v>
      </c>
      <c r="T31" s="19">
        <f t="shared" si="59"/>
        <v>0.25997408931563937</v>
      </c>
      <c r="U31" s="19">
        <f t="shared" si="59"/>
        <v>7.3434308794390137</v>
      </c>
      <c r="V31" s="19">
        <f t="shared" si="59"/>
        <v>19.273183965859001</v>
      </c>
      <c r="W31" s="19">
        <f t="shared" si="59"/>
        <v>25.909356805365189</v>
      </c>
      <c r="X31" s="19">
        <f t="shared" si="59"/>
        <v>16.729109891784912</v>
      </c>
      <c r="Y31" s="19">
        <f t="shared" si="59"/>
        <v>29.053430879439279</v>
      </c>
      <c r="Z31" s="19">
        <f t="shared" si="59"/>
        <v>26.93738149672323</v>
      </c>
      <c r="AA31" s="19">
        <f t="shared" si="59"/>
        <v>120.78281359548879</v>
      </c>
      <c r="AB31" s="19">
        <f t="shared" si="59"/>
        <v>38.317628410303506</v>
      </c>
      <c r="AC31" s="19">
        <f t="shared" si="59"/>
        <v>134.33096174363698</v>
      </c>
      <c r="AD31" s="19">
        <f t="shared" si="59"/>
        <v>181.98343087943948</v>
      </c>
      <c r="AE31" s="19">
        <f t="shared" si="59"/>
        <v>116.42676421277275</v>
      </c>
      <c r="AF31" s="19">
        <f t="shared" si="59"/>
        <v>268.63614692882231</v>
      </c>
      <c r="AG31" s="19">
        <f t="shared" si="59"/>
        <v>268.63614692882231</v>
      </c>
      <c r="AH31" s="19">
        <f t="shared" si="59"/>
        <v>302.41639384240261</v>
      </c>
      <c r="AI31" s="19">
        <f t="shared" si="59"/>
        <v>179.2954061880815</v>
      </c>
      <c r="AJ31" s="19">
        <f t="shared" si="59"/>
        <v>53.145900015241786</v>
      </c>
      <c r="AK31" s="19">
        <f t="shared" si="59"/>
        <v>31.470714830056259</v>
      </c>
      <c r="AL31" s="19">
        <f t="shared" si="59"/>
        <v>132.47725803993262</v>
      </c>
      <c r="AM31" s="19">
        <f t="shared" si="59"/>
        <v>350.05948026215452</v>
      </c>
      <c r="AN31" s="19">
        <f t="shared" si="59"/>
        <v>428.89898643499396</v>
      </c>
      <c r="AO31" s="19">
        <f t="shared" si="59"/>
        <v>671.3217024843766</v>
      </c>
      <c r="AP31" s="19">
        <f t="shared" si="59"/>
        <v>502.20256668190757</v>
      </c>
      <c r="AQ31" s="19">
        <f t="shared" si="59"/>
        <v>600.73404816338905</v>
      </c>
      <c r="AR31" s="19">
        <f t="shared" si="59"/>
        <v>306.59577655845101</v>
      </c>
      <c r="AS31" s="19">
        <f t="shared" si="59"/>
        <v>225.29639384240167</v>
      </c>
      <c r="AT31" s="19">
        <f t="shared" si="59"/>
        <v>213.44849260783383</v>
      </c>
      <c r="AU31" s="19">
        <f t="shared" si="59"/>
        <v>480.04269013869771</v>
      </c>
      <c r="AV31" s="19">
        <f t="shared" si="59"/>
        <v>396.40318396585826</v>
      </c>
      <c r="AW31" s="19">
        <f t="shared" si="59"/>
        <v>141.84515927450047</v>
      </c>
      <c r="AX31" s="19">
        <f t="shared" si="59"/>
        <v>222.30441853375964</v>
      </c>
      <c r="AY31" s="19">
        <f t="shared" ref="AY31:CD31" si="60">(AY12-$CV$12)^2</f>
        <v>98.205653101661042</v>
      </c>
      <c r="AZ31" s="19">
        <f t="shared" si="60"/>
        <v>119.02540618808077</v>
      </c>
      <c r="BA31" s="19">
        <f t="shared" si="60"/>
        <v>8.4673814967229735</v>
      </c>
      <c r="BB31" s="19">
        <f t="shared" si="60"/>
        <v>79.385900015241319</v>
      </c>
      <c r="BC31" s="19">
        <f t="shared" si="60"/>
        <v>15.287134583142697</v>
      </c>
      <c r="BD31" s="19">
        <f t="shared" si="60"/>
        <v>3.6476284103032506</v>
      </c>
      <c r="BE31" s="19">
        <f t="shared" si="60"/>
        <v>1.1883691510440806</v>
      </c>
      <c r="BF31" s="19">
        <f t="shared" si="60"/>
        <v>3.6476284103032506</v>
      </c>
      <c r="BG31" s="19">
        <f t="shared" si="60"/>
        <v>0.82787532388352725</v>
      </c>
      <c r="BH31" s="19">
        <f t="shared" si="60"/>
        <v>1.1883691510440806</v>
      </c>
      <c r="BI31" s="19">
        <f t="shared" si="60"/>
        <v>3.6476284103032506</v>
      </c>
      <c r="BJ31" s="19">
        <f t="shared" si="60"/>
        <v>0.82787532388352725</v>
      </c>
      <c r="BK31" s="19">
        <f t="shared" si="60"/>
        <v>3.6476284103032506</v>
      </c>
      <c r="BL31" s="19">
        <f t="shared" si="60"/>
        <v>3.6476284103032506</v>
      </c>
      <c r="BM31" s="19">
        <f t="shared" si="60"/>
        <v>0.82787532388352725</v>
      </c>
      <c r="BN31" s="19">
        <f t="shared" si="60"/>
        <v>15.287134583142697</v>
      </c>
      <c r="BO31" s="19">
        <f t="shared" si="60"/>
        <v>8.1222374638039319E-3</v>
      </c>
      <c r="BP31" s="19">
        <f t="shared" si="60"/>
        <v>8.1222374638039319E-3</v>
      </c>
      <c r="BQ31" s="19">
        <f t="shared" si="60"/>
        <v>9.5488629782046335</v>
      </c>
      <c r="BR31" s="19">
        <f t="shared" si="60"/>
        <v>1.1883691510440806</v>
      </c>
      <c r="BS31" s="19">
        <f t="shared" si="60"/>
        <v>1.9877518670933889</v>
      </c>
      <c r="BT31" s="19">
        <f t="shared" si="60"/>
        <v>10.176887669562671</v>
      </c>
      <c r="BU31" s="19">
        <f t="shared" si="60"/>
        <v>12.888986434994772</v>
      </c>
      <c r="BV31" s="19">
        <f t="shared" si="60"/>
        <v>35.881579027587421</v>
      </c>
      <c r="BW31" s="19">
        <f t="shared" si="60"/>
        <v>21.99725803993309</v>
      </c>
      <c r="BX31" s="19">
        <f t="shared" si="60"/>
        <v>47.473801249809696</v>
      </c>
      <c r="BY31" s="19">
        <f t="shared" si="60"/>
        <v>59.137998780673925</v>
      </c>
      <c r="BZ31" s="19">
        <f t="shared" si="60"/>
        <v>75.518245694254205</v>
      </c>
      <c r="CA31" s="19">
        <f t="shared" si="60"/>
        <v>112.15071483005671</v>
      </c>
      <c r="CB31" s="19">
        <f t="shared" si="60"/>
        <v>77.266270385612202</v>
      </c>
      <c r="CC31" s="19">
        <f t="shared" si="60"/>
        <v>72.082196311538098</v>
      </c>
      <c r="CD31" s="19">
        <f t="shared" si="60"/>
        <v>72.082196311538098</v>
      </c>
      <c r="CE31" s="19">
        <f t="shared" ref="CE31:CI31" si="61">(CE12-$CV$12)^2</f>
        <v>38.317628410303506</v>
      </c>
      <c r="CF31" s="19">
        <f t="shared" si="61"/>
        <v>22.945282731291098</v>
      </c>
      <c r="CG31" s="19">
        <f t="shared" si="61"/>
        <v>0.16799878067366561</v>
      </c>
      <c r="CH31" s="19">
        <f t="shared" si="61"/>
        <v>27.985406188081235</v>
      </c>
      <c r="CI31" s="19">
        <f t="shared" si="61"/>
        <v>0.50392470659958866</v>
      </c>
      <c r="CJ31" s="19">
        <f t="shared" ref="CJ31:CO31" si="62">(CJ12-$CV$12)^2</f>
        <v>33.140632525529831</v>
      </c>
      <c r="CK31" s="19">
        <f t="shared" si="62"/>
        <v>42.1217024843776</v>
      </c>
      <c r="CL31" s="19">
        <f t="shared" si="62"/>
        <v>39.565653101661511</v>
      </c>
      <c r="CM31" s="19">
        <f t="shared" si="62"/>
        <v>54.122360920591575</v>
      </c>
      <c r="CN31" s="19">
        <f t="shared" si="62"/>
        <v>95.194953513184274</v>
      </c>
      <c r="CO31" s="19">
        <f t="shared" si="62"/>
        <v>65.990550221003105</v>
      </c>
      <c r="CP31" s="19">
        <f t="shared" ref="CP31:CQ31" si="63">(CP12-$CV$12)^2</f>
        <v>76.681373266270668</v>
      </c>
      <c r="CQ31" s="19">
        <f t="shared" si="63"/>
        <v>15.656188081085293</v>
      </c>
      <c r="CR31" s="19">
        <f t="shared" ref="CR31:CS31" si="64">(CR12-$CV$12)^2</f>
        <v>3.204541990550259</v>
      </c>
      <c r="CS31" s="19">
        <f t="shared" si="64"/>
        <v>2.2204679164761871</v>
      </c>
      <c r="CT31" s="19">
        <f t="shared" ref="CT31:CU31" si="65">(CT12-$CV$12)^2</f>
        <v>14.262278616064515</v>
      </c>
      <c r="CU31" s="19">
        <f t="shared" si="65"/>
        <v>2.5917024843773198</v>
      </c>
      <c r="CV31" s="46" t="s">
        <v>155</v>
      </c>
      <c r="CW31" s="1"/>
    </row>
    <row r="32" spans="1:104" x14ac:dyDescent="0.25">
      <c r="A32" s="57" t="s">
        <v>124</v>
      </c>
      <c r="B32" s="57" t="s">
        <v>19</v>
      </c>
      <c r="C32" s="19">
        <f t="shared" ref="C32:AH32" si="66">(C13-$CV$13)^2</f>
        <v>502.0987513137531</v>
      </c>
      <c r="D32" s="19">
        <f t="shared" si="66"/>
        <v>66.274146502757105</v>
      </c>
      <c r="E32" s="19">
        <f t="shared" si="66"/>
        <v>89.760973535975751</v>
      </c>
      <c r="F32" s="19">
        <f t="shared" si="66"/>
        <v>4.2399196986337246</v>
      </c>
      <c r="G32" s="19">
        <f t="shared" si="66"/>
        <v>20.92355085556369</v>
      </c>
      <c r="H32" s="19">
        <f t="shared" si="66"/>
        <v>9.8652117948535132</v>
      </c>
      <c r="I32" s="19">
        <f t="shared" si="66"/>
        <v>19.293527946056646</v>
      </c>
      <c r="J32" s="19">
        <f t="shared" si="66"/>
        <v>2.1289918635822276</v>
      </c>
      <c r="K32" s="19">
        <f t="shared" si="66"/>
        <v>32.403871588668373</v>
      </c>
      <c r="L32" s="19">
        <f t="shared" si="66"/>
        <v>7.2492324134104775</v>
      </c>
      <c r="M32" s="19">
        <f t="shared" si="66"/>
        <v>22.649094956365882</v>
      </c>
      <c r="N32" s="19">
        <f t="shared" si="66"/>
        <v>50.302703203788809</v>
      </c>
      <c r="O32" s="19">
        <f t="shared" si="66"/>
        <v>81.464581783399282</v>
      </c>
      <c r="P32" s="19">
        <f t="shared" si="66"/>
        <v>88.217926571486501</v>
      </c>
      <c r="Q32" s="19">
        <f t="shared" si="66"/>
        <v>76.721947190043053</v>
      </c>
      <c r="R32" s="19">
        <f t="shared" si="66"/>
        <v>97.201981554304155</v>
      </c>
      <c r="S32" s="19">
        <f t="shared" si="66"/>
        <v>88.217926571486501</v>
      </c>
      <c r="T32" s="19">
        <f t="shared" si="66"/>
        <v>100.51612817515191</v>
      </c>
      <c r="U32" s="19">
        <f t="shared" si="66"/>
        <v>82.672462653960764</v>
      </c>
      <c r="V32" s="19">
        <f t="shared" si="66"/>
        <v>76.139117865873544</v>
      </c>
      <c r="W32" s="19">
        <f t="shared" si="66"/>
        <v>92.014902516503483</v>
      </c>
      <c r="X32" s="19">
        <f t="shared" si="66"/>
        <v>106.62159209267764</v>
      </c>
      <c r="Y32" s="19">
        <f t="shared" si="66"/>
        <v>126.76747983609128</v>
      </c>
      <c r="Z32" s="19">
        <f t="shared" si="66"/>
        <v>167.93844203540377</v>
      </c>
      <c r="AA32" s="19">
        <f t="shared" si="66"/>
        <v>152.74751420035236</v>
      </c>
      <c r="AB32" s="19">
        <f t="shared" si="66"/>
        <v>157.73115681203666</v>
      </c>
      <c r="AC32" s="19">
        <f t="shared" si="66"/>
        <v>250.45509724731704</v>
      </c>
      <c r="AD32" s="19">
        <f t="shared" si="66"/>
        <v>263.27571580401826</v>
      </c>
      <c r="AE32" s="19">
        <f t="shared" si="66"/>
        <v>327.33638017973459</v>
      </c>
      <c r="AF32" s="19">
        <f t="shared" si="66"/>
        <v>183.84936987045597</v>
      </c>
      <c r="AG32" s="19">
        <f t="shared" si="66"/>
        <v>127.51919804914934</v>
      </c>
      <c r="AH32" s="19">
        <f t="shared" si="66"/>
        <v>45.236025082368293</v>
      </c>
      <c r="AI32" s="19">
        <f t="shared" ref="AI32:BN32" si="67">(AI13-$CV$13)^2</f>
        <v>7.7977203859190425</v>
      </c>
      <c r="AJ32" s="19">
        <f t="shared" si="67"/>
        <v>52.914375597831487</v>
      </c>
      <c r="AK32" s="19">
        <f t="shared" si="67"/>
        <v>97.500354979274533</v>
      </c>
      <c r="AL32" s="19">
        <f t="shared" si="67"/>
        <v>415.10911786587184</v>
      </c>
      <c r="AM32" s="19">
        <f t="shared" si="67"/>
        <v>1286.9601487937059</v>
      </c>
      <c r="AN32" s="19">
        <f t="shared" si="67"/>
        <v>1001.146139629904</v>
      </c>
      <c r="AO32" s="19">
        <f t="shared" si="67"/>
        <v>843.3734935817937</v>
      </c>
      <c r="AP32" s="19">
        <f t="shared" si="67"/>
        <v>592.47909495636486</v>
      </c>
      <c r="AQ32" s="19">
        <f t="shared" si="67"/>
        <v>306.51466196667457</v>
      </c>
      <c r="AR32" s="19">
        <f t="shared" si="67"/>
        <v>60.957995300007831</v>
      </c>
      <c r="AS32" s="19">
        <f t="shared" si="67"/>
        <v>13.499942608140993</v>
      </c>
      <c r="AT32" s="19">
        <f t="shared" si="67"/>
        <v>4.3024168349452054</v>
      </c>
      <c r="AU32" s="19">
        <f t="shared" si="67"/>
        <v>15.794478690615186</v>
      </c>
      <c r="AV32" s="19">
        <f t="shared" si="67"/>
        <v>3.1478807524709467</v>
      </c>
      <c r="AW32" s="19">
        <f t="shared" si="67"/>
        <v>0.79644890825574355</v>
      </c>
      <c r="AX32" s="19">
        <f t="shared" si="67"/>
        <v>0.24249701822133526</v>
      </c>
      <c r="AY32" s="19">
        <f t="shared" si="67"/>
        <v>3.4935817952120728E-3</v>
      </c>
      <c r="AZ32" s="19">
        <f t="shared" si="67"/>
        <v>0.91988533437257891</v>
      </c>
      <c r="BA32" s="19">
        <f t="shared" si="67"/>
        <v>4.3783045783588621</v>
      </c>
      <c r="BB32" s="19">
        <f t="shared" si="67"/>
        <v>8.3662083584276878</v>
      </c>
      <c r="BC32" s="19">
        <f t="shared" si="67"/>
        <v>5.5653836161595551</v>
      </c>
      <c r="BD32" s="19">
        <f t="shared" si="67"/>
        <v>2.9782931236050993</v>
      </c>
      <c r="BE32" s="19">
        <f t="shared" si="67"/>
        <v>3.5813286333417156</v>
      </c>
      <c r="BF32" s="19">
        <f t="shared" si="67"/>
        <v>7.6126688395272986</v>
      </c>
      <c r="BG32" s="19">
        <f t="shared" si="67"/>
        <v>9.9799540628949615</v>
      </c>
      <c r="BH32" s="19">
        <f t="shared" si="67"/>
        <v>2.2273767433072673</v>
      </c>
      <c r="BI32" s="19">
        <f t="shared" si="67"/>
        <v>0.21077880516291705</v>
      </c>
      <c r="BJ32" s="19">
        <f t="shared" si="67"/>
        <v>0.39159209267726341</v>
      </c>
      <c r="BK32" s="19">
        <f t="shared" si="67"/>
        <v>4.1652461591146865</v>
      </c>
      <c r="BL32" s="19">
        <f t="shared" si="67"/>
        <v>0.76427250504835254</v>
      </c>
      <c r="BM32" s="19">
        <f t="shared" si="67"/>
        <v>5.5096184504176623E-3</v>
      </c>
      <c r="BN32" s="19">
        <f t="shared" si="67"/>
        <v>6.6425762567872836E-4</v>
      </c>
      <c r="BO32" s="19">
        <f t="shared" ref="BO32:CD32" si="68">(BO13-$CV$13)^2</f>
        <v>5.0973535976204673E-2</v>
      </c>
      <c r="BP32" s="19">
        <f t="shared" si="68"/>
        <v>2.9782931236051482</v>
      </c>
      <c r="BQ32" s="19">
        <f t="shared" si="68"/>
        <v>2.3279838452546135</v>
      </c>
      <c r="BR32" s="19">
        <f t="shared" si="68"/>
        <v>2.5358647158158876</v>
      </c>
      <c r="BS32" s="19">
        <f t="shared" si="68"/>
        <v>3.5813286333417156</v>
      </c>
      <c r="BT32" s="19">
        <f t="shared" si="68"/>
        <v>14.636540546285625</v>
      </c>
      <c r="BU32" s="19">
        <f t="shared" si="68"/>
        <v>15.674524509630359</v>
      </c>
      <c r="BV32" s="19">
        <f t="shared" si="68"/>
        <v>34.7208475336856</v>
      </c>
      <c r="BW32" s="19">
        <f t="shared" si="68"/>
        <v>23.288086938038244</v>
      </c>
      <c r="BX32" s="19">
        <f t="shared" si="68"/>
        <v>8.3662083584276878</v>
      </c>
      <c r="BY32" s="19">
        <f t="shared" si="68"/>
        <v>19.883631038839994</v>
      </c>
      <c r="BZ32" s="19">
        <f t="shared" si="68"/>
        <v>29.801844097259263</v>
      </c>
      <c r="CA32" s="19">
        <f t="shared" si="68"/>
        <v>12.431076628759861</v>
      </c>
      <c r="CB32" s="19">
        <f t="shared" si="68"/>
        <v>2.9782931236051482</v>
      </c>
      <c r="CC32" s="19">
        <f t="shared" si="68"/>
        <v>3.3334477627803905</v>
      </c>
      <c r="CD32" s="19">
        <f t="shared" si="68"/>
        <v>4.9540663194813996</v>
      </c>
      <c r="CE32" s="19">
        <f t="shared" ref="CE32:CI32" si="69">(CE13-$CV$13)^2</f>
        <v>0.73806402853063446</v>
      </c>
      <c r="CF32" s="19">
        <f t="shared" si="69"/>
        <v>508.09187846151906</v>
      </c>
      <c r="CG32" s="19">
        <f t="shared" si="69"/>
        <v>39.365921989584116</v>
      </c>
      <c r="CH32" s="19">
        <f t="shared" si="69"/>
        <v>32.196849824635756</v>
      </c>
      <c r="CI32" s="19">
        <f t="shared" si="69"/>
        <v>94.885005609286154</v>
      </c>
      <c r="CJ32" s="19">
        <f t="shared" ref="CJ32:CO32" si="70">(CJ13-$CV$13)^2</f>
        <v>7.070847533685324</v>
      </c>
      <c r="CK32" s="19">
        <f t="shared" si="70"/>
        <v>11.73592198958454</v>
      </c>
      <c r="CL32" s="19">
        <f t="shared" si="70"/>
        <v>1.1217066402144664</v>
      </c>
      <c r="CM32" s="19">
        <f t="shared" si="70"/>
        <v>1.709713513066613</v>
      </c>
      <c r="CN32" s="19">
        <f t="shared" si="70"/>
        <v>36.896231267934432</v>
      </c>
      <c r="CO32" s="19">
        <f t="shared" si="70"/>
        <v>29.241706640214243</v>
      </c>
      <c r="CP32" s="19">
        <f t="shared" ref="CP32:CQ32" si="71">(CP13-$CV$13)^2</f>
        <v>57.368911680305871</v>
      </c>
      <c r="CQ32" s="19">
        <f t="shared" si="71"/>
        <v>24.742932298862563</v>
      </c>
      <c r="CR32" s="19">
        <f t="shared" ref="CR32:CS32" si="72">(CR13-$CV$13)^2</f>
        <v>34.506540546285102</v>
      </c>
      <c r="CS32" s="19">
        <f t="shared" si="72"/>
        <v>20.92355085556369</v>
      </c>
      <c r="CT32" s="19">
        <f t="shared" ref="CT32:CU32" si="73">(CT13-$CV$13)^2</f>
        <v>25.07565853024871</v>
      </c>
      <c r="CU32" s="19">
        <f t="shared" si="73"/>
        <v>6.1217982782441203</v>
      </c>
      <c r="CV32" s="1" t="s">
        <v>162</v>
      </c>
      <c r="CW32" s="1"/>
    </row>
    <row r="33" spans="1:103" x14ac:dyDescent="0.25">
      <c r="A33" s="57" t="s">
        <v>154</v>
      </c>
      <c r="B33" s="57" t="s">
        <v>151</v>
      </c>
      <c r="C33" s="20">
        <f t="shared" ref="C33:AH33" si="74">(C14-$CV$14)^2</f>
        <v>90536578.685472414</v>
      </c>
      <c r="D33" s="20">
        <f t="shared" si="74"/>
        <v>89379461.007121891</v>
      </c>
      <c r="E33" s="20">
        <f t="shared" si="74"/>
        <v>87650248.342688918</v>
      </c>
      <c r="F33" s="20">
        <f t="shared" si="74"/>
        <v>85201597.355987862</v>
      </c>
      <c r="G33" s="20">
        <f t="shared" si="74"/>
        <v>82931459.143204376</v>
      </c>
      <c r="H33" s="20">
        <f t="shared" si="74"/>
        <v>80828571.211657971</v>
      </c>
      <c r="I33" s="20">
        <f t="shared" si="74"/>
        <v>78520353.866400257</v>
      </c>
      <c r="J33" s="20">
        <f t="shared" si="74"/>
        <v>73779014.362173438</v>
      </c>
      <c r="K33" s="20">
        <f t="shared" si="74"/>
        <v>71852258.190111592</v>
      </c>
      <c r="L33" s="20">
        <f t="shared" si="74"/>
        <v>69927578.518874481</v>
      </c>
      <c r="M33" s="20">
        <f t="shared" si="74"/>
        <v>66408990.171554893</v>
      </c>
      <c r="N33" s="20">
        <f t="shared" si="74"/>
        <v>62180655.005472407</v>
      </c>
      <c r="O33" s="20">
        <f t="shared" si="74"/>
        <v>59238746.545266233</v>
      </c>
      <c r="P33" s="20">
        <f t="shared" si="74"/>
        <v>55754164.532070354</v>
      </c>
      <c r="Q33" s="20">
        <f t="shared" si="74"/>
        <v>51694246.923822932</v>
      </c>
      <c r="R33" s="20">
        <f t="shared" si="74"/>
        <v>47599942.180730142</v>
      </c>
      <c r="S33" s="20">
        <f t="shared" si="74"/>
        <v>43113290.137018807</v>
      </c>
      <c r="T33" s="20">
        <f t="shared" si="74"/>
        <v>37958797.518462107</v>
      </c>
      <c r="U33" s="20">
        <f t="shared" si="74"/>
        <v>32382599.831348702</v>
      </c>
      <c r="V33" s="20">
        <f t="shared" si="74"/>
        <v>27037619.846194062</v>
      </c>
      <c r="W33" s="20">
        <f t="shared" si="74"/>
        <v>21262899.227224994</v>
      </c>
      <c r="X33" s="20">
        <f t="shared" si="74"/>
        <v>14480849.467637366</v>
      </c>
      <c r="Y33" s="20">
        <f t="shared" si="74"/>
        <v>8411572.6508332416</v>
      </c>
      <c r="Z33" s="20">
        <f t="shared" si="74"/>
        <v>3172214.3844414903</v>
      </c>
      <c r="AA33" s="20">
        <f t="shared" si="74"/>
        <v>692508.79629716207</v>
      </c>
      <c r="AB33" s="20">
        <f t="shared" si="74"/>
        <v>36606.734956956163</v>
      </c>
      <c r="AC33" s="20">
        <f t="shared" si="74"/>
        <v>2656994.1039260309</v>
      </c>
      <c r="AD33" s="20">
        <f t="shared" si="74"/>
        <v>11004670.80506005</v>
      </c>
      <c r="AE33" s="20">
        <f t="shared" si="74"/>
        <v>23071007.538977571</v>
      </c>
      <c r="AF33" s="20">
        <f t="shared" si="74"/>
        <v>38542105.652379632</v>
      </c>
      <c r="AG33" s="20">
        <f t="shared" si="74"/>
        <v>50921480.780317791</v>
      </c>
      <c r="AH33" s="20">
        <f t="shared" si="74"/>
        <v>64838389.710111588</v>
      </c>
      <c r="AI33" s="20">
        <f t="shared" ref="AI33:BN33" si="75">(AI14-$CV$14)^2</f>
        <v>75546150.679699227</v>
      </c>
      <c r="AJ33" s="20">
        <f t="shared" si="75"/>
        <v>91346358.024029106</v>
      </c>
      <c r="AK33" s="20">
        <f t="shared" si="75"/>
        <v>105028244.54526627</v>
      </c>
      <c r="AL33" s="20">
        <f t="shared" si="75"/>
        <v>104553260.32588482</v>
      </c>
      <c r="AM33" s="20">
        <f t="shared" si="75"/>
        <v>98547887.521761104</v>
      </c>
      <c r="AN33" s="20">
        <f t="shared" si="75"/>
        <v>90467279.072585836</v>
      </c>
      <c r="AO33" s="20">
        <f t="shared" si="75"/>
        <v>85258055.318874463</v>
      </c>
      <c r="AP33" s="20">
        <f t="shared" si="75"/>
        <v>75915129.423616752</v>
      </c>
      <c r="AQ33" s="20">
        <f t="shared" si="75"/>
        <v>68714630.924132228</v>
      </c>
      <c r="AR33" s="20">
        <f t="shared" si="75"/>
        <v>45463044.024338417</v>
      </c>
      <c r="AS33" s="20">
        <f t="shared" si="75"/>
        <v>42020587.526709557</v>
      </c>
      <c r="AT33" s="20">
        <f t="shared" si="75"/>
        <v>34397390.602998197</v>
      </c>
      <c r="AU33" s="20">
        <f t="shared" si="75"/>
        <v>29796629.096503362</v>
      </c>
      <c r="AV33" s="20">
        <f t="shared" si="75"/>
        <v>26651704.292070366</v>
      </c>
      <c r="AW33" s="20">
        <f t="shared" si="75"/>
        <v>25936905.858152833</v>
      </c>
      <c r="AX33" s="20">
        <f t="shared" si="75"/>
        <v>21262509.418668307</v>
      </c>
      <c r="AY33" s="20">
        <f t="shared" si="75"/>
        <v>13866156.667328103</v>
      </c>
      <c r="AZ33" s="20">
        <f t="shared" si="75"/>
        <v>10458295.910214679</v>
      </c>
      <c r="BA33" s="20">
        <f t="shared" si="75"/>
        <v>10136766.247843567</v>
      </c>
      <c r="BB33" s="20">
        <f t="shared" si="75"/>
        <v>8037955.6867095409</v>
      </c>
      <c r="BC33" s="20">
        <f t="shared" si="75"/>
        <v>6807031.623513652</v>
      </c>
      <c r="BD33" s="20">
        <f t="shared" si="75"/>
        <v>5151669.125060048</v>
      </c>
      <c r="BE33" s="20">
        <f t="shared" si="75"/>
        <v>4321529.4540291214</v>
      </c>
      <c r="BF33" s="20">
        <f t="shared" si="75"/>
        <v>3597580.3910394362</v>
      </c>
      <c r="BG33" s="20">
        <f t="shared" si="75"/>
        <v>1779899.8310394336</v>
      </c>
      <c r="BH33" s="20">
        <f t="shared" si="75"/>
        <v>1320956.8421734513</v>
      </c>
      <c r="BI33" s="20">
        <f t="shared" si="75"/>
        <v>1276739.2421734522</v>
      </c>
      <c r="BJ33" s="20">
        <f t="shared" si="75"/>
        <v>652910.64825592656</v>
      </c>
      <c r="BK33" s="20">
        <f t="shared" si="75"/>
        <v>537331.31835901923</v>
      </c>
      <c r="BL33" s="20">
        <f t="shared" si="75"/>
        <v>420330.31846211094</v>
      </c>
      <c r="BM33" s="20">
        <f t="shared" si="75"/>
        <v>393165.19877139019</v>
      </c>
      <c r="BN33" s="20">
        <f t="shared" si="75"/>
        <v>182182.88083324488</v>
      </c>
      <c r="BO33" s="20">
        <f t="shared" ref="BO33:CD33" si="76">(BO14-$CV$14)^2</f>
        <v>68188.284647678403</v>
      </c>
      <c r="BP33" s="20">
        <f t="shared" si="76"/>
        <v>203336.84217345141</v>
      </c>
      <c r="BQ33" s="20">
        <f t="shared" si="76"/>
        <v>240324.34103943012</v>
      </c>
      <c r="BR33" s="20">
        <f t="shared" si="76"/>
        <v>230619.76371984251</v>
      </c>
      <c r="BS33" s="20">
        <f t="shared" si="76"/>
        <v>255761.68588479093</v>
      </c>
      <c r="BT33" s="20">
        <f t="shared" si="76"/>
        <v>194771.16794664855</v>
      </c>
      <c r="BU33" s="20">
        <f t="shared" si="76"/>
        <v>40171.730317781054</v>
      </c>
      <c r="BV33" s="20">
        <f t="shared" si="76"/>
        <v>18178.823101286041</v>
      </c>
      <c r="BW33" s="20">
        <f t="shared" si="76"/>
        <v>7574.0235136572892</v>
      </c>
      <c r="BX33" s="20">
        <f t="shared" si="76"/>
        <v>31.684132213851747</v>
      </c>
      <c r="BY33" s="20">
        <f t="shared" si="76"/>
        <v>251874.63516314042</v>
      </c>
      <c r="BZ33" s="20">
        <f t="shared" si="76"/>
        <v>343010.6772249972</v>
      </c>
      <c r="CA33" s="20">
        <f t="shared" si="76"/>
        <v>330706.80918375961</v>
      </c>
      <c r="CB33" s="20">
        <f t="shared" si="76"/>
        <v>301369.30598788301</v>
      </c>
      <c r="CC33" s="20">
        <f t="shared" si="76"/>
        <v>239484.10681262499</v>
      </c>
      <c r="CD33" s="20">
        <f t="shared" si="76"/>
        <v>658647.70557551202</v>
      </c>
      <c r="CE33" s="20">
        <f t="shared" ref="CE33:CI33" si="77">(CE14-$CV$14)^2</f>
        <v>861130.42557551118</v>
      </c>
      <c r="CF33" s="20">
        <f t="shared" si="77"/>
        <v>1135015.6532043761</v>
      </c>
      <c r="CG33" s="20">
        <f t="shared" si="77"/>
        <v>1116553.8854724197</v>
      </c>
      <c r="CH33" s="20">
        <f t="shared" si="77"/>
        <v>1468389.2812456165</v>
      </c>
      <c r="CI33" s="20">
        <f t="shared" si="77"/>
        <v>1213899.6317610804</v>
      </c>
      <c r="CJ33" s="20">
        <f t="shared" ref="CJ33:CO33" si="78">(CJ14-$CV$14)^2</f>
        <v>1357623.7715548938</v>
      </c>
      <c r="CK33" s="20">
        <f t="shared" si="78"/>
        <v>794720.7827920093</v>
      </c>
      <c r="CL33" s="20">
        <f t="shared" si="78"/>
        <v>722110.98021468846</v>
      </c>
      <c r="CM33" s="20">
        <f t="shared" si="78"/>
        <v>729608.32619406923</v>
      </c>
      <c r="CN33" s="20">
        <f t="shared" si="78"/>
        <v>412769.1580497385</v>
      </c>
      <c r="CO33" s="20">
        <f t="shared" si="78"/>
        <v>136139.69774046063</v>
      </c>
      <c r="CP33" s="20">
        <f t="shared" ref="CP33:CQ33" si="79">(CP14-$CV$14)^2</f>
        <v>67169.676709533349</v>
      </c>
      <c r="CQ33" s="20">
        <f t="shared" si="79"/>
        <v>71273.586400254615</v>
      </c>
      <c r="CR33" s="20">
        <f t="shared" ref="CR33:CS33" si="80">(CR14-$CV$14)^2</f>
        <v>31851.945678605927</v>
      </c>
      <c r="CS33" s="20">
        <f t="shared" si="80"/>
        <v>6598.1286682962764</v>
      </c>
      <c r="CT33" s="20">
        <f t="shared" ref="CT33:CU33" si="81">(CT14-$CV$14)^2</f>
        <v>5795.6042353068096</v>
      </c>
      <c r="CU33" s="20">
        <f t="shared" si="81"/>
        <v>6910.4083590181672</v>
      </c>
      <c r="CV33" s="1" t="s">
        <v>163</v>
      </c>
      <c r="CW33" s="1"/>
    </row>
    <row r="34" spans="1:103" x14ac:dyDescent="0.25">
      <c r="A34" s="57" t="s">
        <v>127</v>
      </c>
      <c r="B34" s="57" t="s">
        <v>130</v>
      </c>
      <c r="C34" s="19">
        <f t="shared" ref="C34:AH34" si="82">(C15-$CV$15)^2</f>
        <v>0.38645947570085559</v>
      </c>
      <c r="D34" s="19">
        <f t="shared" si="82"/>
        <v>4.9086560782155839</v>
      </c>
      <c r="E34" s="19">
        <f t="shared" si="82"/>
        <v>12.930526121691738</v>
      </c>
      <c r="F34" s="19">
        <f t="shared" si="82"/>
        <v>35.690886355459881</v>
      </c>
      <c r="G34" s="19">
        <f t="shared" si="82"/>
        <v>3.0846057562786604</v>
      </c>
      <c r="H34" s="19">
        <f t="shared" si="82"/>
        <v>4.4483157803628295</v>
      </c>
      <c r="I34" s="19">
        <f t="shared" si="82"/>
        <v>29.286594107591306</v>
      </c>
      <c r="J34" s="19">
        <f t="shared" si="82"/>
        <v>56.047687116457055</v>
      </c>
      <c r="K34" s="19">
        <f t="shared" si="82"/>
        <v>5.5666687036214437</v>
      </c>
      <c r="L34" s="19">
        <f t="shared" si="82"/>
        <v>18.478108241561205</v>
      </c>
      <c r="M34" s="19">
        <f t="shared" si="82"/>
        <v>20.008240389468778</v>
      </c>
      <c r="N34" s="19">
        <f t="shared" si="82"/>
        <v>52.994193830122498</v>
      </c>
      <c r="O34" s="19">
        <f t="shared" si="82"/>
        <v>17.679328720815644</v>
      </c>
      <c r="P34" s="19">
        <f t="shared" si="82"/>
        <v>27.240427409220203</v>
      </c>
      <c r="Q34" s="19">
        <f t="shared" si="82"/>
        <v>53.936141928344377</v>
      </c>
      <c r="R34" s="19">
        <f t="shared" si="82"/>
        <v>59.095249354109782</v>
      </c>
      <c r="S34" s="19">
        <f t="shared" si="82"/>
        <v>32.348514025859544</v>
      </c>
      <c r="T34" s="19">
        <f t="shared" si="82"/>
        <v>71.755148888177132</v>
      </c>
      <c r="U34" s="19">
        <f t="shared" si="82"/>
        <v>51.352938825456327</v>
      </c>
      <c r="V34" s="19">
        <f t="shared" si="82"/>
        <v>73.337013564604547</v>
      </c>
      <c r="W34" s="19">
        <f t="shared" si="82"/>
        <v>21.62719497099193</v>
      </c>
      <c r="X34" s="19">
        <f t="shared" si="82"/>
        <v>34.594226829648093</v>
      </c>
      <c r="Y34" s="19">
        <f t="shared" si="82"/>
        <v>40.447892269241805</v>
      </c>
      <c r="Z34" s="19">
        <f t="shared" si="82"/>
        <v>99.710500769212899</v>
      </c>
      <c r="AA34" s="19">
        <f t="shared" si="82"/>
        <v>93.042778793933763</v>
      </c>
      <c r="AB34" s="19">
        <f t="shared" si="82"/>
        <v>111.37088706350679</v>
      </c>
      <c r="AC34" s="19">
        <f t="shared" si="82"/>
        <v>144.52145701959415</v>
      </c>
      <c r="AD34" s="19">
        <f t="shared" si="82"/>
        <v>205.7176383703424</v>
      </c>
      <c r="AE34" s="19">
        <f t="shared" si="82"/>
        <v>138.78779074812587</v>
      </c>
      <c r="AF34" s="19">
        <f t="shared" si="82"/>
        <v>107.24067373374334</v>
      </c>
      <c r="AG34" s="19">
        <f t="shared" si="82"/>
        <v>103.87993380030903</v>
      </c>
      <c r="AH34" s="19">
        <f t="shared" si="82"/>
        <v>51.442155611852421</v>
      </c>
      <c r="AI34" s="19">
        <f t="shared" ref="AI34:BN34" si="83">(AI15-$CV$15)^2</f>
        <v>36.995716968298481</v>
      </c>
      <c r="AJ34" s="19">
        <f t="shared" si="83"/>
        <v>19.717137701212263</v>
      </c>
      <c r="AK34" s="19">
        <f t="shared" si="83"/>
        <v>17.03711397047902</v>
      </c>
      <c r="AL34" s="19">
        <f t="shared" si="83"/>
        <v>6.8251303165807844</v>
      </c>
      <c r="AM34" s="19">
        <f t="shared" si="83"/>
        <v>4.1985168619835846</v>
      </c>
      <c r="AN34" s="19">
        <f t="shared" si="83"/>
        <v>40.506498655901169</v>
      </c>
      <c r="AO34" s="19">
        <f t="shared" si="83"/>
        <v>32.882594361720102</v>
      </c>
      <c r="AP34" s="19">
        <f t="shared" si="83"/>
        <v>54.620605653015524</v>
      </c>
      <c r="AQ34" s="19">
        <f t="shared" si="83"/>
        <v>28.631836436414435</v>
      </c>
      <c r="AR34" s="19">
        <f t="shared" si="83"/>
        <v>40.307982216512428</v>
      </c>
      <c r="AS34" s="19">
        <f t="shared" si="83"/>
        <v>12.394161691171867</v>
      </c>
      <c r="AT34" s="19">
        <f t="shared" si="83"/>
        <v>2.3958241672488816</v>
      </c>
      <c r="AU34" s="19">
        <f t="shared" si="83"/>
        <v>7.7932796268999258</v>
      </c>
      <c r="AV34" s="19">
        <f t="shared" si="83"/>
        <v>9.9819653360621903</v>
      </c>
      <c r="AW34" s="19">
        <f t="shared" si="83"/>
        <v>0.5571061871516193</v>
      </c>
      <c r="AX34" s="19">
        <f t="shared" si="83"/>
        <v>0.12934594618239439</v>
      </c>
      <c r="AY34" s="19">
        <f t="shared" si="83"/>
        <v>0.29758664652828304</v>
      </c>
      <c r="AZ34" s="19">
        <f t="shared" si="83"/>
        <v>9.4442311005993859E-2</v>
      </c>
      <c r="BA34" s="19">
        <f t="shared" si="83"/>
        <v>8.3069335936749624</v>
      </c>
      <c r="BB34" s="19">
        <f t="shared" si="83"/>
        <v>16.483088229563442</v>
      </c>
      <c r="BC34" s="19">
        <f t="shared" si="83"/>
        <v>3.8965029538817551E-2</v>
      </c>
      <c r="BD34" s="19">
        <f t="shared" si="83"/>
        <v>5.5876553215402485</v>
      </c>
      <c r="BE34" s="19">
        <f t="shared" si="83"/>
        <v>1.3434095706270721</v>
      </c>
      <c r="BF34" s="19">
        <f t="shared" si="83"/>
        <v>21.972053335517447</v>
      </c>
      <c r="BG34" s="19">
        <f t="shared" si="83"/>
        <v>4.1479080176043519</v>
      </c>
      <c r="BH34" s="19">
        <f t="shared" si="83"/>
        <v>9.0924505031454821</v>
      </c>
      <c r="BI34" s="19">
        <f t="shared" si="83"/>
        <v>6.8244348032572395</v>
      </c>
      <c r="BJ34" s="19">
        <f t="shared" si="83"/>
        <v>17.686785649772411</v>
      </c>
      <c r="BK34" s="19">
        <f t="shared" si="83"/>
        <v>10.277857696251221</v>
      </c>
      <c r="BL34" s="19">
        <f t="shared" si="83"/>
        <v>17.651197663136379</v>
      </c>
      <c r="BM34" s="19">
        <f t="shared" si="83"/>
        <v>15.116352477584195</v>
      </c>
      <c r="BN34" s="19">
        <f t="shared" si="83"/>
        <v>52.942914154982923</v>
      </c>
      <c r="BO34" s="19">
        <f t="shared" ref="BO34:CD34" si="84">(BO15-$CV$15)^2</f>
        <v>35.587442295393267</v>
      </c>
      <c r="BP34" s="19">
        <f t="shared" si="84"/>
        <v>33.8556706747326</v>
      </c>
      <c r="BQ34" s="19">
        <f t="shared" si="84"/>
        <v>42.396340548610887</v>
      </c>
      <c r="BR34" s="19">
        <f t="shared" si="84"/>
        <v>36.568806602605903</v>
      </c>
      <c r="BS34" s="19">
        <f t="shared" si="84"/>
        <v>21.674615630440901</v>
      </c>
      <c r="BT34" s="19">
        <f t="shared" si="84"/>
        <v>14.236396431115477</v>
      </c>
      <c r="BU34" s="19">
        <f t="shared" si="84"/>
        <v>4.3486750887713477</v>
      </c>
      <c r="BV34" s="19">
        <f t="shared" si="84"/>
        <v>45.064006232211689</v>
      </c>
      <c r="BW34" s="19">
        <f t="shared" si="84"/>
        <v>31.682515943316691</v>
      </c>
      <c r="BX34" s="19">
        <f t="shared" si="84"/>
        <v>21.283968990393245</v>
      </c>
      <c r="BY34" s="19">
        <f t="shared" si="84"/>
        <v>0.90717551230815119</v>
      </c>
      <c r="BZ34" s="19">
        <f t="shared" si="84"/>
        <v>19.988511816803712</v>
      </c>
      <c r="CA34" s="19">
        <f t="shared" si="84"/>
        <v>22.495167264663273</v>
      </c>
      <c r="CB34" s="19">
        <f t="shared" si="84"/>
        <v>4.5037623800378421</v>
      </c>
      <c r="CC34" s="19">
        <f t="shared" si="84"/>
        <v>15.232432748742685</v>
      </c>
      <c r="CD34" s="19">
        <f t="shared" si="84"/>
        <v>29.391126624506818</v>
      </c>
      <c r="CE34" s="19">
        <f t="shared" ref="CE34:CI34" si="85">(CE15-$CV$15)^2</f>
        <v>50.816439399992319</v>
      </c>
      <c r="CF34" s="19">
        <f t="shared" si="85"/>
        <v>68.079819301783118</v>
      </c>
      <c r="CG34" s="19">
        <f t="shared" si="85"/>
        <v>39.180872191948609</v>
      </c>
      <c r="CH34" s="19">
        <f t="shared" si="85"/>
        <v>71.707262902173213</v>
      </c>
      <c r="CI34" s="19">
        <f t="shared" si="85"/>
        <v>67.254384908449566</v>
      </c>
      <c r="CJ34" s="19">
        <f t="shared" ref="CJ34:CO34" si="86">(CJ15-$CV$15)^2</f>
        <v>0.33384289244994114</v>
      </c>
      <c r="CK34" s="19">
        <f t="shared" si="86"/>
        <v>0.88035507955354297</v>
      </c>
      <c r="CL34" s="19">
        <f t="shared" si="86"/>
        <v>72.825070723853145</v>
      </c>
      <c r="CM34" s="19">
        <f t="shared" si="86"/>
        <v>14.844310588851723</v>
      </c>
      <c r="CN34" s="19">
        <f t="shared" si="86"/>
        <v>0.82277062723172079</v>
      </c>
      <c r="CO34" s="19">
        <f t="shared" si="86"/>
        <v>1.1955685657848889</v>
      </c>
      <c r="CP34" s="19">
        <f t="shared" ref="CP34:CQ34" si="87">(CP15-$CV$15)^2</f>
        <v>5.7713319035061335E-2</v>
      </c>
      <c r="CQ34" s="19">
        <f t="shared" si="87"/>
        <v>35.775916631395006</v>
      </c>
      <c r="CR34" s="19">
        <f t="shared" ref="CR34:CS34" si="88">(CR15-$CV$15)^2</f>
        <v>6.7822434517356891E-3</v>
      </c>
      <c r="CS34" s="19">
        <f t="shared" si="88"/>
        <v>7.0138731550161926E-2</v>
      </c>
      <c r="CT34" s="19">
        <f t="shared" ref="CT34:CU34" si="89">(CT15-$CV$15)^2</f>
        <v>28.044567406768277</v>
      </c>
      <c r="CU34" s="19">
        <f t="shared" si="89"/>
        <v>80.359321679089334</v>
      </c>
      <c r="CV34" s="8" t="s">
        <v>164</v>
      </c>
    </row>
    <row r="35" spans="1:103" x14ac:dyDescent="0.25">
      <c r="A35" s="57" t="s">
        <v>128</v>
      </c>
      <c r="B35" s="57" t="s">
        <v>131</v>
      </c>
      <c r="C35" s="19">
        <f t="shared" ref="C35:AH35" si="90">(C16-$CV$16)^2</f>
        <v>7.6226170078272428</v>
      </c>
      <c r="D35" s="19">
        <f t="shared" si="90"/>
        <v>1.5766735905703464</v>
      </c>
      <c r="E35" s="19">
        <f t="shared" si="90"/>
        <v>0.15693716021109436</v>
      </c>
      <c r="F35" s="19">
        <f t="shared" si="90"/>
        <v>14.699566449029744</v>
      </c>
      <c r="G35" s="19">
        <f t="shared" si="90"/>
        <v>6.1853924837988963</v>
      </c>
      <c r="H35" s="19">
        <f t="shared" si="90"/>
        <v>0.13575505719037809</v>
      </c>
      <c r="I35" s="19">
        <f t="shared" si="90"/>
        <v>8.4820822370164581</v>
      </c>
      <c r="J35" s="19">
        <f t="shared" si="90"/>
        <v>100.20669879740028</v>
      </c>
      <c r="K35" s="19">
        <f t="shared" si="90"/>
        <v>4.3365796367192084</v>
      </c>
      <c r="L35" s="19">
        <f t="shared" si="90"/>
        <v>6.7203485938169907</v>
      </c>
      <c r="M35" s="19">
        <f t="shared" si="90"/>
        <v>5.861414700470216</v>
      </c>
      <c r="N35" s="19">
        <f t="shared" si="90"/>
        <v>11.616706359385956</v>
      </c>
      <c r="O35" s="19">
        <f t="shared" si="90"/>
        <v>1.4472014455052524E-3</v>
      </c>
      <c r="P35" s="19">
        <f t="shared" si="90"/>
        <v>11.776438928221191</v>
      </c>
      <c r="Q35" s="19">
        <f t="shared" si="90"/>
        <v>14.275387122311532</v>
      </c>
      <c r="R35" s="19">
        <f t="shared" si="90"/>
        <v>20.151091396503752</v>
      </c>
      <c r="S35" s="19">
        <f t="shared" si="90"/>
        <v>16.535494747821183</v>
      </c>
      <c r="T35" s="19">
        <f t="shared" si="90"/>
        <v>163.65064169218087</v>
      </c>
      <c r="U35" s="19">
        <f t="shared" si="90"/>
        <v>62.519103365469306</v>
      </c>
      <c r="V35" s="19">
        <f t="shared" si="90"/>
        <v>27.185285570065432</v>
      </c>
      <c r="W35" s="19">
        <f t="shared" si="90"/>
        <v>24.408387584246835</v>
      </c>
      <c r="X35" s="19">
        <f t="shared" si="90"/>
        <v>33.732059000383053</v>
      </c>
      <c r="Y35" s="19">
        <f t="shared" si="90"/>
        <v>53.674681861879655</v>
      </c>
      <c r="Z35" s="19">
        <f t="shared" si="90"/>
        <v>89.583233158139549</v>
      </c>
      <c r="AA35" s="19">
        <f t="shared" si="90"/>
        <v>97.041953638321559</v>
      </c>
      <c r="AB35" s="19">
        <f t="shared" si="90"/>
        <v>172.3657431697323</v>
      </c>
      <c r="AC35" s="19">
        <f t="shared" si="90"/>
        <v>332.86593480030785</v>
      </c>
      <c r="AD35" s="19">
        <f t="shared" si="90"/>
        <v>441.02994357314054</v>
      </c>
      <c r="AE35" s="19">
        <f t="shared" si="90"/>
        <v>296.71885984697212</v>
      </c>
      <c r="AF35" s="19">
        <f t="shared" si="90"/>
        <v>270.6101224832683</v>
      </c>
      <c r="AG35" s="19">
        <f t="shared" si="90"/>
        <v>316.62170546071752</v>
      </c>
      <c r="AH35" s="19">
        <f t="shared" si="90"/>
        <v>160.88244263552858</v>
      </c>
      <c r="AI35" s="19">
        <f t="shared" ref="AI35:BN35" si="91">(AI16-$CV$16)^2</f>
        <v>115.69589579942543</v>
      </c>
      <c r="AJ35" s="19">
        <f t="shared" si="91"/>
        <v>91.804018009878064</v>
      </c>
      <c r="AK35" s="19">
        <f t="shared" si="91"/>
        <v>51.379451504188431</v>
      </c>
      <c r="AL35" s="19">
        <f t="shared" si="91"/>
        <v>8.0363948278290511</v>
      </c>
      <c r="AM35" s="19">
        <f t="shared" si="91"/>
        <v>25.741687910977301</v>
      </c>
      <c r="AN35" s="19">
        <f t="shared" si="91"/>
        <v>299.65278011287035</v>
      </c>
      <c r="AO35" s="19">
        <f t="shared" si="91"/>
        <v>160.4478929311714</v>
      </c>
      <c r="AP35" s="19">
        <f t="shared" si="91"/>
        <v>203.55527819725205</v>
      </c>
      <c r="AQ35" s="19">
        <f t="shared" si="91"/>
        <v>128.00673721118031</v>
      </c>
      <c r="AR35" s="19">
        <f t="shared" si="91"/>
        <v>81.219645163349156</v>
      </c>
      <c r="AS35" s="19">
        <f t="shared" si="91"/>
        <v>7.9935369596155272</v>
      </c>
      <c r="AT35" s="19">
        <f t="shared" si="91"/>
        <v>10.786130177232765</v>
      </c>
      <c r="AU35" s="19">
        <f t="shared" si="91"/>
        <v>13.460359100557907</v>
      </c>
      <c r="AV35" s="19">
        <f t="shared" si="91"/>
        <v>5.0038917402335805</v>
      </c>
      <c r="AW35" s="19">
        <f t="shared" si="91"/>
        <v>6.446511160731875</v>
      </c>
      <c r="AX35" s="19">
        <f t="shared" si="91"/>
        <v>5.15172974075419</v>
      </c>
      <c r="AY35" s="19">
        <f t="shared" si="91"/>
        <v>0.45981058549683418</v>
      </c>
      <c r="AZ35" s="19">
        <f t="shared" si="91"/>
        <v>5.9126002506031082E-3</v>
      </c>
      <c r="BA35" s="19">
        <f t="shared" si="91"/>
        <v>0.91451638109992128</v>
      </c>
      <c r="BB35" s="19">
        <f t="shared" si="91"/>
        <v>10.562987282573573</v>
      </c>
      <c r="BC35" s="19">
        <f t="shared" si="91"/>
        <v>1.6872814117337143</v>
      </c>
      <c r="BD35" s="19">
        <f t="shared" si="91"/>
        <v>7.9452788928497275</v>
      </c>
      <c r="BE35" s="19">
        <f t="shared" si="91"/>
        <v>9.7416349715653112E-4</v>
      </c>
      <c r="BF35" s="19">
        <f t="shared" si="91"/>
        <v>11.839105622681576</v>
      </c>
      <c r="BG35" s="19">
        <f t="shared" si="91"/>
        <v>1.9508560808990085</v>
      </c>
      <c r="BH35" s="19">
        <f t="shared" si="91"/>
        <v>4.8199388666497773</v>
      </c>
      <c r="BI35" s="19">
        <f t="shared" si="91"/>
        <v>3.6745981590539043</v>
      </c>
      <c r="BJ35" s="19">
        <f t="shared" si="91"/>
        <v>41.34499545296385</v>
      </c>
      <c r="BK35" s="19">
        <f t="shared" si="91"/>
        <v>5.1324924472136662</v>
      </c>
      <c r="BL35" s="19">
        <f t="shared" si="91"/>
        <v>7.3773993851125574</v>
      </c>
      <c r="BM35" s="19">
        <f t="shared" si="91"/>
        <v>8.958996121623521</v>
      </c>
      <c r="BN35" s="19">
        <f t="shared" si="91"/>
        <v>65.174870223179667</v>
      </c>
      <c r="BO35" s="19">
        <f t="shared" ref="BO35:CD35" si="92">(BO16-$CV$16)^2</f>
        <v>52.192501597498477</v>
      </c>
      <c r="BP35" s="19">
        <f t="shared" si="92"/>
        <v>16.795025783016168</v>
      </c>
      <c r="BQ35" s="19">
        <f t="shared" si="92"/>
        <v>39.05934371667481</v>
      </c>
      <c r="BR35" s="19">
        <f t="shared" si="92"/>
        <v>57.227631638002414</v>
      </c>
      <c r="BS35" s="19">
        <f t="shared" si="92"/>
        <v>34.285289590695598</v>
      </c>
      <c r="BT35" s="19">
        <f t="shared" si="92"/>
        <v>10.62677230953458</v>
      </c>
      <c r="BU35" s="19">
        <f t="shared" si="92"/>
        <v>4.1105894677365429</v>
      </c>
      <c r="BV35" s="19">
        <f t="shared" si="92"/>
        <v>152.55669672669615</v>
      </c>
      <c r="BW35" s="19">
        <f t="shared" si="92"/>
        <v>24.206477486301779</v>
      </c>
      <c r="BX35" s="19">
        <f t="shared" si="92"/>
        <v>41.936380344920373</v>
      </c>
      <c r="BY35" s="19">
        <f t="shared" si="92"/>
        <v>0.55060255984510753</v>
      </c>
      <c r="BZ35" s="19">
        <f t="shared" si="92"/>
        <v>57.62598305547273</v>
      </c>
      <c r="CA35" s="19">
        <f t="shared" si="92"/>
        <v>23.201796495902162</v>
      </c>
      <c r="CB35" s="19">
        <f t="shared" si="92"/>
        <v>8.4903197418862408</v>
      </c>
      <c r="CC35" s="19">
        <f t="shared" si="92"/>
        <v>2.6855946612167418</v>
      </c>
      <c r="CD35" s="19">
        <f t="shared" si="92"/>
        <v>49.836926389423134</v>
      </c>
      <c r="CE35" s="19">
        <f t="shared" ref="CE35:CI35" si="93">(CE16-$CV$16)^2</f>
        <v>27.686900637947986</v>
      </c>
      <c r="CF35" s="19">
        <f t="shared" si="93"/>
        <v>70.424711811138621</v>
      </c>
      <c r="CG35" s="19">
        <f t="shared" si="93"/>
        <v>18.806250299992648</v>
      </c>
      <c r="CH35" s="19">
        <f t="shared" si="93"/>
        <v>148.76401357331352</v>
      </c>
      <c r="CI35" s="19">
        <f t="shared" si="93"/>
        <v>3.5697080606256026</v>
      </c>
      <c r="CJ35" s="19">
        <f t="shared" ref="CJ35:CO35" si="94">(CJ16-$CV$16)^2</f>
        <v>17.961702077223279</v>
      </c>
      <c r="CK35" s="19">
        <f t="shared" si="94"/>
        <v>3.8296501649816168</v>
      </c>
      <c r="CL35" s="19">
        <f t="shared" si="94"/>
        <v>48.676987684785068</v>
      </c>
      <c r="CM35" s="19">
        <f t="shared" si="94"/>
        <v>1.1011191250064074</v>
      </c>
      <c r="CN35" s="19">
        <f t="shared" si="94"/>
        <v>2.8650660063912086</v>
      </c>
      <c r="CO35" s="19">
        <f t="shared" si="94"/>
        <v>1.837238308101877</v>
      </c>
      <c r="CP35" s="19">
        <f t="shared" ref="CP35:CQ35" si="95">(CP16-$CV$16)^2</f>
        <v>12.084440113444957</v>
      </c>
      <c r="CQ35" s="19">
        <f t="shared" si="95"/>
        <v>0.16451836615875917</v>
      </c>
      <c r="CR35" s="19">
        <f t="shared" ref="CR35:CS35" si="96">(CR16-$CV$16)^2</f>
        <v>0.32637030864989836</v>
      </c>
      <c r="CS35" s="19">
        <f t="shared" si="96"/>
        <v>0.37572235753088812</v>
      </c>
      <c r="CT35" s="19">
        <f t="shared" ref="CT35:CU35" si="97">(CT16-$CV$16)^2</f>
        <v>9.4241748936549481</v>
      </c>
      <c r="CU35" s="19">
        <f t="shared" si="97"/>
        <v>9.3874455760811433</v>
      </c>
      <c r="CV35" s="8" t="s">
        <v>166</v>
      </c>
    </row>
    <row r="36" spans="1:103" x14ac:dyDescent="0.25">
      <c r="A36" s="57" t="s">
        <v>118</v>
      </c>
      <c r="B36" s="57" t="s">
        <v>10</v>
      </c>
      <c r="C36" s="19">
        <f>(C17-$CV$17)^2</f>
        <v>0.90152088425974997</v>
      </c>
      <c r="D36" s="19">
        <f t="shared" ref="D36:AH36" si="98">(D17-$CV$17)^2</f>
        <v>0.20203634817727645</v>
      </c>
      <c r="E36" s="19">
        <f t="shared" si="98"/>
        <v>1.5637889254968658</v>
      </c>
      <c r="F36" s="19">
        <f t="shared" si="98"/>
        <v>1.9150374936526511</v>
      </c>
      <c r="G36" s="19">
        <f t="shared" si="98"/>
        <v>5.5249229461154243</v>
      </c>
      <c r="H36" s="19">
        <f t="shared" si="98"/>
        <v>2.8353467720031662</v>
      </c>
      <c r="I36" s="19">
        <f t="shared" si="98"/>
        <v>0.72337655436284465</v>
      </c>
      <c r="J36" s="19">
        <f t="shared" si="98"/>
        <v>0.66778663454612086</v>
      </c>
      <c r="K36" s="19">
        <f t="shared" si="98"/>
        <v>1.4815323390134754</v>
      </c>
      <c r="L36" s="19">
        <f t="shared" si="98"/>
        <v>1.8238920182803706</v>
      </c>
      <c r="M36" s="19">
        <f t="shared" si="98"/>
        <v>2.6152780434808287</v>
      </c>
      <c r="N36" s="19">
        <f t="shared" si="98"/>
        <v>1.3236858327133598</v>
      </c>
      <c r="O36" s="19">
        <f t="shared" si="98"/>
        <v>0.30306727601232941</v>
      </c>
      <c r="P36" s="19">
        <f t="shared" si="98"/>
        <v>1.3491101900071939E-2</v>
      </c>
      <c r="Q36" s="19">
        <f t="shared" si="98"/>
        <v>4.6721342449900075E-2</v>
      </c>
      <c r="R36" s="19">
        <f t="shared" si="98"/>
        <v>1.3213146986927398</v>
      </c>
      <c r="S36" s="19">
        <f t="shared" si="98"/>
        <v>1.7322539884980108</v>
      </c>
      <c r="T36" s="19">
        <f t="shared" si="98"/>
        <v>3.8004899564246988</v>
      </c>
      <c r="U36" s="19">
        <f t="shared" si="98"/>
        <v>5.6778209988072881</v>
      </c>
      <c r="V36" s="19">
        <f t="shared" si="98"/>
        <v>4.9113261534464625</v>
      </c>
      <c r="W36" s="19">
        <f t="shared" si="98"/>
        <v>4.7646938510409642</v>
      </c>
      <c r="X36" s="19">
        <f t="shared" si="98"/>
        <v>3.8004899564246988</v>
      </c>
      <c r="Y36" s="19">
        <f t="shared" si="98"/>
        <v>4.0648656723468051</v>
      </c>
      <c r="Z36" s="19">
        <f t="shared" si="98"/>
        <v>3.8004899564246988</v>
      </c>
      <c r="AA36" s="19">
        <f t="shared" si="98"/>
        <v>2.7207992347752121</v>
      </c>
      <c r="AB36" s="19">
        <f t="shared" si="98"/>
        <v>1.4790237479481811</v>
      </c>
      <c r="AC36" s="19">
        <f t="shared" si="98"/>
        <v>1.1724945383261882</v>
      </c>
      <c r="AD36" s="19">
        <f t="shared" si="98"/>
        <v>2.9451749506973219</v>
      </c>
      <c r="AE36" s="19">
        <f t="shared" si="98"/>
        <v>13.076549521144052</v>
      </c>
      <c r="AF36" s="19">
        <f t="shared" si="98"/>
        <v>21.308851926642337</v>
      </c>
      <c r="AG36" s="19">
        <f t="shared" si="98"/>
        <v>35.396366245084472</v>
      </c>
      <c r="AH36" s="19">
        <f t="shared" si="98"/>
        <v>46.00661824966636</v>
      </c>
      <c r="AI36" s="19">
        <f t="shared" ref="AI36:BN36" si="99">(AI17-$CV$17)^2</f>
        <v>49.695232224465933</v>
      </c>
      <c r="AJ36" s="19">
        <f t="shared" si="99"/>
        <v>51.115129131682423</v>
      </c>
      <c r="AK36" s="19">
        <f t="shared" si="99"/>
        <v>38.640535775439581</v>
      </c>
      <c r="AL36" s="19">
        <f t="shared" si="99"/>
        <v>20.697809544053563</v>
      </c>
      <c r="AM36" s="19">
        <f t="shared" si="99"/>
        <v>14.309711033171546</v>
      </c>
      <c r="AN36" s="19">
        <f t="shared" si="99"/>
        <v>1.1724945383261882</v>
      </c>
      <c r="AO36" s="19">
        <f t="shared" si="99"/>
        <v>3.0643043894143913</v>
      </c>
      <c r="AP36" s="19">
        <f t="shared" si="99"/>
        <v>18.35136051770764</v>
      </c>
      <c r="AQ36" s="19">
        <f t="shared" si="99"/>
        <v>57.01028377085769</v>
      </c>
      <c r="AR36" s="19">
        <f t="shared" si="99"/>
        <v>58.530386863641183</v>
      </c>
      <c r="AS36" s="19">
        <f t="shared" si="99"/>
        <v>42.909252843022649</v>
      </c>
      <c r="AT36" s="19">
        <f t="shared" si="99"/>
        <v>30.072597631109694</v>
      </c>
      <c r="AU36" s="19">
        <f t="shared" si="99"/>
        <v>16.137752270284953</v>
      </c>
      <c r="AV36" s="19">
        <f t="shared" si="99"/>
        <v>8.1254384100329506</v>
      </c>
      <c r="AW36" s="19">
        <f t="shared" si="99"/>
        <v>6.0050260388989276</v>
      </c>
      <c r="AX36" s="19">
        <f t="shared" si="99"/>
        <v>5.6827350881543692</v>
      </c>
      <c r="AY36" s="19">
        <f t="shared" si="99"/>
        <v>6.3362058785323763</v>
      </c>
      <c r="AZ36" s="19">
        <f t="shared" si="99"/>
        <v>3.9356560503536824</v>
      </c>
      <c r="BA36" s="19">
        <f t="shared" si="99"/>
        <v>5.2159653287041969</v>
      </c>
      <c r="BB36" s="19">
        <f t="shared" si="99"/>
        <v>9.7168244352334074</v>
      </c>
      <c r="BC36" s="19">
        <f t="shared" si="99"/>
        <v>9.9257476883834652</v>
      </c>
      <c r="BD36" s="19">
        <f t="shared" si="99"/>
        <v>11.450432682656089</v>
      </c>
      <c r="BE36" s="19">
        <f t="shared" si="99"/>
        <v>8.3165838854052296</v>
      </c>
      <c r="BF36" s="19">
        <f t="shared" si="99"/>
        <v>4.3424258098038528</v>
      </c>
      <c r="BG36" s="19">
        <f t="shared" si="99"/>
        <v>2.1039951110638762</v>
      </c>
      <c r="BH36" s="19">
        <f t="shared" si="99"/>
        <v>1.103582739929855</v>
      </c>
      <c r="BI36" s="19">
        <f t="shared" si="99"/>
        <v>0.90347964714634998</v>
      </c>
      <c r="BJ36" s="19">
        <f t="shared" si="99"/>
        <v>1.103582739929855</v>
      </c>
      <c r="BK36" s="19">
        <f t="shared" si="99"/>
        <v>2.1039951110638762</v>
      </c>
      <c r="BL36" s="19">
        <f t="shared" si="99"/>
        <v>0.72337655436284465</v>
      </c>
      <c r="BM36" s="19">
        <f t="shared" si="99"/>
        <v>2.1039951110638762</v>
      </c>
      <c r="BN36" s="19">
        <f t="shared" si="99"/>
        <v>2.404098203847381</v>
      </c>
      <c r="BO36" s="19">
        <f t="shared" ref="BO36:CD36" si="100">(BO17-$CV$17)^2</f>
        <v>3.5488862909035102</v>
      </c>
      <c r="BP36" s="19">
        <f t="shared" si="100"/>
        <v>4.2046136677649066</v>
      </c>
      <c r="BQ36" s="19">
        <f t="shared" si="100"/>
        <v>1.8238920182803706</v>
      </c>
      <c r="BR36" s="19">
        <f t="shared" si="100"/>
        <v>1.3236858327133598</v>
      </c>
      <c r="BS36" s="19">
        <f t="shared" si="100"/>
        <v>1.5637889254968658</v>
      </c>
      <c r="BT36" s="19">
        <f t="shared" si="100"/>
        <v>0.61441893695161898</v>
      </c>
      <c r="BU36" s="19">
        <f t="shared" si="100"/>
        <v>1.4815323390134749</v>
      </c>
      <c r="BV36" s="19">
        <f t="shared" si="100"/>
        <v>1.4815323390134754</v>
      </c>
      <c r="BW36" s="19">
        <f t="shared" si="100"/>
        <v>0.90347964714634998</v>
      </c>
      <c r="BX36" s="19">
        <f t="shared" si="100"/>
        <v>0.96795845585196261</v>
      </c>
      <c r="BY36" s="19">
        <f t="shared" si="100"/>
        <v>0.66778663454612053</v>
      </c>
      <c r="BZ36" s="19">
        <f t="shared" si="100"/>
        <v>0.56327346157933955</v>
      </c>
      <c r="CA36" s="19">
        <f t="shared" si="100"/>
        <v>0.42317036879583425</v>
      </c>
      <c r="CB36" s="19">
        <f t="shared" si="100"/>
        <v>0.14733989915093146</v>
      </c>
      <c r="CC36" s="19">
        <f t="shared" si="100"/>
        <v>0.17404093007876645</v>
      </c>
      <c r="CD36" s="19">
        <f t="shared" si="100"/>
        <v>0.66778663454612053</v>
      </c>
      <c r="CE36" s="19">
        <f t="shared" ref="CE36:CI36" si="101">(CE17-$CV$17)^2</f>
        <v>0.72337655436284465</v>
      </c>
      <c r="CF36" s="19">
        <f t="shared" si="101"/>
        <v>6.0050260388989276</v>
      </c>
      <c r="CG36" s="19">
        <f t="shared" si="101"/>
        <v>4.4824601740650225</v>
      </c>
      <c r="CH36" s="19">
        <f t="shared" si="101"/>
        <v>4.3424258098038546</v>
      </c>
      <c r="CI36" s="19">
        <f t="shared" si="101"/>
        <v>4.2046136677649066</v>
      </c>
      <c r="CJ36" s="19">
        <f t="shared" ref="CJ36:CO36" si="102">(CJ17-$CV$17)^2</f>
        <v>1.4014979747523069</v>
      </c>
      <c r="CK36" s="19">
        <f t="shared" si="102"/>
        <v>0.61441893695161898</v>
      </c>
      <c r="CL36" s="19">
        <f t="shared" si="102"/>
        <v>0.17318182354955683</v>
      </c>
      <c r="CM36" s="19">
        <f t="shared" si="102"/>
        <v>3.6716354317969788</v>
      </c>
      <c r="CN36" s="19">
        <f t="shared" si="102"/>
        <v>16.669401754821031</v>
      </c>
      <c r="CO36" s="19">
        <f t="shared" si="102"/>
        <v>31.916675523434982</v>
      </c>
      <c r="CP36" s="19">
        <f t="shared" ref="CP36:CQ36" si="103">(CP17-$CV$17)^2</f>
        <v>55.49481985333189</v>
      </c>
      <c r="CQ36" s="19">
        <f t="shared" si="103"/>
        <v>65.87191034588632</v>
      </c>
      <c r="CR36" s="19">
        <f t="shared" ref="CR36:CS36" si="104">(CR17-$CV$17)^2</f>
        <v>49.695232224465933</v>
      </c>
      <c r="CS36" s="19">
        <f t="shared" si="104"/>
        <v>28.261463610491127</v>
      </c>
      <c r="CT36" s="19">
        <f t="shared" ref="CT36:CU36" si="105">(CT17-$CV$17)^2</f>
        <v>5.6778209988072881</v>
      </c>
      <c r="CU36" s="19">
        <f t="shared" si="105"/>
        <v>0.83933302629869644</v>
      </c>
      <c r="CV36" s="8" t="s">
        <v>167</v>
      </c>
    </row>
    <row r="37" spans="1:103" x14ac:dyDescent="0.25">
      <c r="A37" s="57" t="s">
        <v>129</v>
      </c>
      <c r="B37" s="57" t="s">
        <v>148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19">
        <f>(AE18-$CV$18)^2</f>
        <v>2002.8867884898129</v>
      </c>
      <c r="AF37" s="19">
        <f t="shared" ref="AF37:CI37" si="106">(AF18-$CV$18)^2</f>
        <v>1214.7750493593783</v>
      </c>
      <c r="AG37" s="19">
        <f t="shared" si="106"/>
        <v>1001.9518609535813</v>
      </c>
      <c r="AH37" s="19">
        <f t="shared" si="106"/>
        <v>333.19475950430592</v>
      </c>
      <c r="AI37" s="19">
        <f t="shared" si="106"/>
        <v>140.50838269271165</v>
      </c>
      <c r="AJ37" s="19">
        <f t="shared" si="106"/>
        <v>41.649252257929028</v>
      </c>
      <c r="AK37" s="19">
        <f t="shared" si="106"/>
        <v>74.759831968073911</v>
      </c>
      <c r="AL37" s="19">
        <f t="shared" si="106"/>
        <v>512.85838269271153</v>
      </c>
      <c r="AM37" s="19">
        <f t="shared" si="106"/>
        <v>1751.1192522579292</v>
      </c>
      <c r="AN37" s="19">
        <f t="shared" si="106"/>
        <v>2222.7808464608274</v>
      </c>
      <c r="AO37" s="19">
        <f t="shared" si="106"/>
        <v>1931.284034866625</v>
      </c>
      <c r="AP37" s="19">
        <f t="shared" si="106"/>
        <v>1165.9750493593781</v>
      </c>
      <c r="AQ37" s="19">
        <f t="shared" si="106"/>
        <v>652.61736819995781</v>
      </c>
      <c r="AR37" s="19">
        <f t="shared" si="106"/>
        <v>267.20403486662457</v>
      </c>
      <c r="AS37" s="19">
        <f t="shared" si="106"/>
        <v>157.41157109850869</v>
      </c>
      <c r="AT37" s="19">
        <f t="shared" si="106"/>
        <v>52.509976895610144</v>
      </c>
      <c r="AU37" s="19">
        <f t="shared" si="106"/>
        <v>35.445629069523228</v>
      </c>
      <c r="AV37" s="19">
        <f t="shared" si="106"/>
        <v>55.556498634740628</v>
      </c>
      <c r="AW37" s="19">
        <f t="shared" si="106"/>
        <v>66.481571098508752</v>
      </c>
      <c r="AX37" s="19">
        <f t="shared" si="106"/>
        <v>0.90939718546524007</v>
      </c>
      <c r="AY37" s="19">
        <f t="shared" si="106"/>
        <v>5.0462087796681319</v>
      </c>
      <c r="AZ37" s="19">
        <f t="shared" si="106"/>
        <v>8.1018609535811752</v>
      </c>
      <c r="BA37" s="19">
        <f t="shared" si="106"/>
        <v>12.576788489813058</v>
      </c>
      <c r="BB37" s="19">
        <f t="shared" si="106"/>
        <v>1.5715710985087183</v>
      </c>
      <c r="BC37" s="19">
        <f t="shared" si="106"/>
        <v>2.1508086536441125E-3</v>
      </c>
      <c r="BD37" s="19">
        <f t="shared" si="106"/>
        <v>9.3246145767695943</v>
      </c>
      <c r="BE37" s="19">
        <f t="shared" si="106"/>
        <v>2.7344696492333576</v>
      </c>
      <c r="BF37" s="19">
        <f t="shared" si="106"/>
        <v>11.246788489813067</v>
      </c>
      <c r="BG37" s="19">
        <f t="shared" si="106"/>
        <v>33.104179794160899</v>
      </c>
      <c r="BH37" s="19">
        <f t="shared" si="106"/>
        <v>8.143165301407274</v>
      </c>
      <c r="BI37" s="19">
        <f t="shared" si="106"/>
        <v>34.264904431842055</v>
      </c>
      <c r="BJ37" s="19">
        <f t="shared" si="106"/>
        <v>87.354759504305775</v>
      </c>
      <c r="BK37" s="19">
        <f t="shared" si="106"/>
        <v>128.74026675068259</v>
      </c>
      <c r="BL37" s="19">
        <f t="shared" si="106"/>
        <v>89.234034866624654</v>
      </c>
      <c r="BM37" s="19">
        <f t="shared" si="106"/>
        <v>162.4701218231464</v>
      </c>
      <c r="BN37" s="19">
        <f t="shared" si="106"/>
        <v>3.0751942869145164</v>
      </c>
      <c r="BO37" s="19">
        <f t="shared" si="106"/>
        <v>5.0788174753203137</v>
      </c>
      <c r="BP37" s="19">
        <f t="shared" si="106"/>
        <v>21.656208779668148</v>
      </c>
      <c r="BQ37" s="19">
        <f t="shared" si="106"/>
        <v>22.596933417349302</v>
      </c>
      <c r="BR37" s="19">
        <f t="shared" si="106"/>
        <v>8.7238899390884317</v>
      </c>
      <c r="BS37" s="19">
        <f t="shared" si="106"/>
        <v>19.834759504305833</v>
      </c>
      <c r="BT37" s="19">
        <f t="shared" si="106"/>
        <v>18.093310228943505</v>
      </c>
      <c r="BU37" s="19">
        <f t="shared" si="106"/>
        <v>15.631136315900035</v>
      </c>
      <c r="BV37" s="19">
        <f t="shared" si="106"/>
        <v>9.3246145767695943</v>
      </c>
      <c r="BW37" s="19">
        <f t="shared" si="106"/>
        <v>42.949976895610185</v>
      </c>
      <c r="BX37" s="19">
        <f t="shared" si="106"/>
        <v>14.850411678218864</v>
      </c>
      <c r="BY37" s="19">
        <f t="shared" si="106"/>
        <v>5.5395421130014757</v>
      </c>
      <c r="BZ37" s="19">
        <f t="shared" si="106"/>
        <v>39.107802982566696</v>
      </c>
      <c r="CA37" s="19">
        <f t="shared" si="106"/>
        <v>2.4137450115521992</v>
      </c>
      <c r="CB37" s="19">
        <f t="shared" si="106"/>
        <v>9.3246145767695943</v>
      </c>
      <c r="CC37" s="19">
        <f t="shared" si="106"/>
        <v>61.679397185465241</v>
      </c>
      <c r="CD37" s="19">
        <f t="shared" si="106"/>
        <v>15.631136315900035</v>
      </c>
      <c r="CE37" s="19">
        <f t="shared" si="106"/>
        <v>15.631136315900035</v>
      </c>
      <c r="CF37" s="19">
        <f>(CF18-$CV$18)^2</f>
        <v>11.198237765175376</v>
      </c>
      <c r="CG37" s="19">
        <f t="shared" si="106"/>
        <v>9.8996870405376942</v>
      </c>
      <c r="CH37" s="19">
        <f t="shared" si="106"/>
        <v>7.0033102289434925</v>
      </c>
      <c r="CI37" s="19">
        <f t="shared" si="106"/>
        <v>3.7883826927116115</v>
      </c>
      <c r="CJ37" s="19">
        <f t="shared" ref="CJ37:CO37" si="107">(CJ18-$CV$18)^2</f>
        <v>52.61504935937829</v>
      </c>
      <c r="CK37" s="19">
        <f t="shared" si="107"/>
        <v>57.05722327242178</v>
      </c>
      <c r="CL37" s="19">
        <f t="shared" si="107"/>
        <v>126.64403486662474</v>
      </c>
      <c r="CM37" s="19">
        <f t="shared" si="107"/>
        <v>157.59345515647973</v>
      </c>
      <c r="CN37" s="19">
        <f t="shared" si="107"/>
        <v>131.18548414198705</v>
      </c>
      <c r="CO37" s="19">
        <f t="shared" si="107"/>
        <v>76.625918924595666</v>
      </c>
      <c r="CP37" s="19">
        <f t="shared" ref="CP37:CQ37" si="108">(CP18-$CV$18)^2</f>
        <v>14.089687040537708</v>
      </c>
      <c r="CQ37" s="19">
        <f t="shared" si="108"/>
        <v>1.1101218231464007</v>
      </c>
      <c r="CR37" s="19">
        <f t="shared" ref="CR37:CS37" si="109">(CR18-$CV$18)^2</f>
        <v>0.30649863474060224</v>
      </c>
      <c r="CS37" s="19">
        <f t="shared" si="109"/>
        <v>3.4091073303927706</v>
      </c>
      <c r="CT37" s="19">
        <f t="shared" ref="CT37:CU37" si="110">(CT18-$CV$18)^2</f>
        <v>16.373165301407262</v>
      </c>
      <c r="CU37" s="19">
        <f t="shared" si="110"/>
        <v>1.3141797941608877</v>
      </c>
      <c r="CV37" s="8" t="s">
        <v>168</v>
      </c>
    </row>
    <row r="38" spans="1:103" x14ac:dyDescent="0.25"/>
    <row r="39" spans="1:103" x14ac:dyDescent="0.25"/>
    <row r="40" spans="1:103" x14ac:dyDescent="0.25"/>
    <row r="41" spans="1:103" x14ac:dyDescent="0.25"/>
    <row r="42" spans="1:103" ht="15" x14ac:dyDescent="0.25">
      <c r="B42" s="15" t="s">
        <v>97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6"/>
      <c r="BY42" s="12"/>
      <c r="BZ42" s="12"/>
      <c r="CA42" s="12"/>
    </row>
    <row r="43" spans="1:103" x14ac:dyDescent="0.25">
      <c r="C43" s="84">
        <v>2000</v>
      </c>
      <c r="D43" s="84"/>
      <c r="E43" s="84"/>
      <c r="F43" s="84"/>
      <c r="G43" s="84">
        <v>2001</v>
      </c>
      <c r="H43" s="84"/>
      <c r="I43" s="84"/>
      <c r="J43" s="84"/>
      <c r="K43" s="84">
        <v>2002</v>
      </c>
      <c r="L43" s="84"/>
      <c r="M43" s="84"/>
      <c r="N43" s="84"/>
      <c r="O43" s="84">
        <v>2003</v>
      </c>
      <c r="P43" s="84"/>
      <c r="Q43" s="84"/>
      <c r="R43" s="84"/>
      <c r="S43" s="84">
        <v>2004</v>
      </c>
      <c r="T43" s="84"/>
      <c r="U43" s="84"/>
      <c r="V43" s="84"/>
      <c r="W43" s="84">
        <v>2005</v>
      </c>
      <c r="X43" s="84"/>
      <c r="Y43" s="84"/>
      <c r="Z43" s="84"/>
      <c r="AA43" s="84">
        <v>2006</v>
      </c>
      <c r="AB43" s="84"/>
      <c r="AC43" s="84"/>
      <c r="AD43" s="84"/>
      <c r="AE43" s="84">
        <v>2007</v>
      </c>
      <c r="AF43" s="84"/>
      <c r="AG43" s="84"/>
      <c r="AH43" s="84"/>
      <c r="AI43" s="84">
        <v>2008</v>
      </c>
      <c r="AJ43" s="84"/>
      <c r="AK43" s="84"/>
      <c r="AL43" s="84"/>
      <c r="AM43" s="84">
        <v>2009</v>
      </c>
      <c r="AN43" s="84"/>
      <c r="AO43" s="84"/>
      <c r="AP43" s="84"/>
      <c r="AQ43" s="84">
        <v>2010</v>
      </c>
      <c r="AR43" s="84"/>
      <c r="AS43" s="84"/>
      <c r="AT43" s="84"/>
      <c r="AU43" s="84">
        <v>2011</v>
      </c>
      <c r="AV43" s="84"/>
      <c r="AW43" s="84"/>
      <c r="AX43" s="84"/>
      <c r="AY43" s="84">
        <v>2012</v>
      </c>
      <c r="AZ43" s="84"/>
      <c r="BA43" s="84"/>
      <c r="BB43" s="84"/>
      <c r="BC43" s="84">
        <v>2013</v>
      </c>
      <c r="BD43" s="84"/>
      <c r="BE43" s="84"/>
      <c r="BF43" s="84"/>
      <c r="BG43" s="84">
        <v>2014</v>
      </c>
      <c r="BH43" s="84"/>
      <c r="BI43" s="84"/>
      <c r="BJ43" s="84"/>
      <c r="BK43" s="84">
        <v>2015</v>
      </c>
      <c r="BL43" s="84"/>
      <c r="BM43" s="84"/>
      <c r="BN43" s="84"/>
      <c r="BO43" s="84">
        <v>2016</v>
      </c>
      <c r="BP43" s="84"/>
      <c r="BQ43" s="84"/>
      <c r="BR43" s="84"/>
      <c r="BS43" s="84">
        <v>2017</v>
      </c>
      <c r="BT43" s="84"/>
      <c r="BU43" s="84"/>
      <c r="BV43" s="84"/>
      <c r="BW43" s="84">
        <v>2018</v>
      </c>
      <c r="BX43" s="84"/>
      <c r="BY43" s="84"/>
      <c r="BZ43" s="84"/>
      <c r="CA43" s="84">
        <v>2019</v>
      </c>
      <c r="CB43" s="84"/>
      <c r="CC43" s="84"/>
      <c r="CD43" s="84"/>
      <c r="CE43" s="84"/>
      <c r="CF43" s="43">
        <v>2020</v>
      </c>
      <c r="CG43" s="43"/>
      <c r="CH43" s="43"/>
      <c r="CI43" s="43">
        <v>2021</v>
      </c>
      <c r="CJ43" s="43"/>
      <c r="CK43" s="43"/>
      <c r="CL43" s="43"/>
      <c r="CM43" s="43">
        <v>2022</v>
      </c>
      <c r="CN43" s="43"/>
      <c r="CO43" s="43"/>
      <c r="CP43" s="43"/>
      <c r="CQ43" s="43">
        <v>2023</v>
      </c>
      <c r="CR43" s="43"/>
      <c r="CS43" s="43"/>
      <c r="CT43" s="43"/>
      <c r="CU43" s="43">
        <v>2024</v>
      </c>
      <c r="CV43" s="43"/>
      <c r="CW43" s="43"/>
      <c r="CX43" s="43"/>
      <c r="CY43" s="43"/>
    </row>
    <row r="44" spans="1:103" x14ac:dyDescent="0.25">
      <c r="C44" s="17" t="s">
        <v>3</v>
      </c>
      <c r="D44" s="17" t="s">
        <v>4</v>
      </c>
      <c r="E44" s="17" t="s">
        <v>2</v>
      </c>
      <c r="F44" s="17" t="s">
        <v>5</v>
      </c>
      <c r="G44" s="17" t="s">
        <v>3</v>
      </c>
      <c r="H44" s="17" t="s">
        <v>4</v>
      </c>
      <c r="I44" s="17" t="s">
        <v>2</v>
      </c>
      <c r="J44" s="17" t="s">
        <v>5</v>
      </c>
      <c r="K44" s="17" t="s">
        <v>3</v>
      </c>
      <c r="L44" s="17" t="s">
        <v>4</v>
      </c>
      <c r="M44" s="17" t="s">
        <v>2</v>
      </c>
      <c r="N44" s="17" t="s">
        <v>5</v>
      </c>
      <c r="O44" s="17" t="s">
        <v>3</v>
      </c>
      <c r="P44" s="17" t="s">
        <v>4</v>
      </c>
      <c r="Q44" s="17" t="s">
        <v>2</v>
      </c>
      <c r="R44" s="17" t="s">
        <v>5</v>
      </c>
      <c r="S44" s="17" t="s">
        <v>3</v>
      </c>
      <c r="T44" s="17" t="s">
        <v>4</v>
      </c>
      <c r="U44" s="17" t="s">
        <v>2</v>
      </c>
      <c r="V44" s="17" t="s">
        <v>5</v>
      </c>
      <c r="W44" s="17" t="s">
        <v>3</v>
      </c>
      <c r="X44" s="17" t="s">
        <v>4</v>
      </c>
      <c r="Y44" s="17" t="s">
        <v>2</v>
      </c>
      <c r="Z44" s="17" t="s">
        <v>5</v>
      </c>
      <c r="AA44" s="17" t="s">
        <v>3</v>
      </c>
      <c r="AB44" s="17" t="s">
        <v>4</v>
      </c>
      <c r="AC44" s="17" t="s">
        <v>2</v>
      </c>
      <c r="AD44" s="17" t="s">
        <v>5</v>
      </c>
      <c r="AE44" s="17" t="s">
        <v>3</v>
      </c>
      <c r="AF44" s="17" t="s">
        <v>4</v>
      </c>
      <c r="AG44" s="17" t="s">
        <v>2</v>
      </c>
      <c r="AH44" s="17" t="s">
        <v>5</v>
      </c>
      <c r="AI44" s="17" t="s">
        <v>3</v>
      </c>
      <c r="AJ44" s="17" t="s">
        <v>4</v>
      </c>
      <c r="AK44" s="17" t="s">
        <v>2</v>
      </c>
      <c r="AL44" s="17" t="s">
        <v>5</v>
      </c>
      <c r="AM44" s="17" t="s">
        <v>3</v>
      </c>
      <c r="AN44" s="17" t="s">
        <v>4</v>
      </c>
      <c r="AO44" s="17" t="s">
        <v>2</v>
      </c>
      <c r="AP44" s="17" t="s">
        <v>5</v>
      </c>
      <c r="AQ44" s="17" t="s">
        <v>3</v>
      </c>
      <c r="AR44" s="17" t="s">
        <v>4</v>
      </c>
      <c r="AS44" s="17" t="s">
        <v>2</v>
      </c>
      <c r="AT44" s="17" t="s">
        <v>5</v>
      </c>
      <c r="AU44" s="17" t="s">
        <v>3</v>
      </c>
      <c r="AV44" s="17" t="s">
        <v>4</v>
      </c>
      <c r="AW44" s="17" t="s">
        <v>2</v>
      </c>
      <c r="AX44" s="17" t="s">
        <v>5</v>
      </c>
      <c r="AY44" s="17" t="s">
        <v>3</v>
      </c>
      <c r="AZ44" s="17" t="s">
        <v>4</v>
      </c>
      <c r="BA44" s="17" t="s">
        <v>2</v>
      </c>
      <c r="BB44" s="17" t="s">
        <v>5</v>
      </c>
      <c r="BC44" s="17" t="s">
        <v>3</v>
      </c>
      <c r="BD44" s="17" t="s">
        <v>4</v>
      </c>
      <c r="BE44" s="17" t="s">
        <v>2</v>
      </c>
      <c r="BF44" s="17" t="s">
        <v>5</v>
      </c>
      <c r="BG44" s="17" t="s">
        <v>3</v>
      </c>
      <c r="BH44" s="17" t="s">
        <v>4</v>
      </c>
      <c r="BI44" s="17" t="s">
        <v>2</v>
      </c>
      <c r="BJ44" s="17" t="s">
        <v>5</v>
      </c>
      <c r="BK44" s="17" t="s">
        <v>3</v>
      </c>
      <c r="BL44" s="17" t="s">
        <v>4</v>
      </c>
      <c r="BM44" s="17" t="s">
        <v>2</v>
      </c>
      <c r="BN44" s="17" t="s">
        <v>5</v>
      </c>
      <c r="BO44" s="17" t="s">
        <v>3</v>
      </c>
      <c r="BP44" s="17" t="s">
        <v>4</v>
      </c>
      <c r="BQ44" s="17" t="s">
        <v>2</v>
      </c>
      <c r="BR44" s="17" t="s">
        <v>5</v>
      </c>
      <c r="BS44" s="17" t="s">
        <v>3</v>
      </c>
      <c r="BT44" s="17" t="s">
        <v>4</v>
      </c>
      <c r="BU44" s="17" t="s">
        <v>2</v>
      </c>
      <c r="BV44" s="17" t="s">
        <v>5</v>
      </c>
      <c r="BW44" s="17" t="s">
        <v>3</v>
      </c>
      <c r="BX44" s="17" t="s">
        <v>4</v>
      </c>
      <c r="BY44" s="17" t="s">
        <v>2</v>
      </c>
      <c r="BZ44" s="17" t="s">
        <v>5</v>
      </c>
      <c r="CA44" s="17" t="s">
        <v>3</v>
      </c>
      <c r="CB44" s="17" t="s">
        <v>4</v>
      </c>
      <c r="CC44" s="17" t="s">
        <v>2</v>
      </c>
      <c r="CD44" s="17" t="s">
        <v>5</v>
      </c>
      <c r="CE44" s="17" t="s">
        <v>3</v>
      </c>
      <c r="CF44" s="17" t="s">
        <v>4</v>
      </c>
      <c r="CG44" s="17" t="s">
        <v>2</v>
      </c>
      <c r="CH44" s="17" t="s">
        <v>5</v>
      </c>
      <c r="CI44" s="17" t="s">
        <v>3</v>
      </c>
      <c r="CJ44" s="17" t="s">
        <v>4</v>
      </c>
      <c r="CK44" s="17" t="s">
        <v>2</v>
      </c>
      <c r="CL44" s="17" t="s">
        <v>5</v>
      </c>
      <c r="CM44" s="17" t="s">
        <v>3</v>
      </c>
      <c r="CN44" s="17" t="s">
        <v>4</v>
      </c>
      <c r="CO44" s="17" t="s">
        <v>2</v>
      </c>
      <c r="CP44" s="17" t="s">
        <v>5</v>
      </c>
      <c r="CQ44" s="17" t="s">
        <v>3</v>
      </c>
      <c r="CR44" s="17" t="s">
        <v>4</v>
      </c>
      <c r="CS44" s="17" t="s">
        <v>2</v>
      </c>
      <c r="CT44" s="17" t="s">
        <v>5</v>
      </c>
      <c r="CU44" s="17" t="s">
        <v>3</v>
      </c>
      <c r="CV44" s="17"/>
      <c r="CY44" s="17"/>
    </row>
    <row r="45" spans="1:103" x14ac:dyDescent="0.25">
      <c r="A45" s="55" t="s">
        <v>119</v>
      </c>
      <c r="B45" s="53" t="s">
        <v>11</v>
      </c>
      <c r="C45" s="16">
        <f t="shared" ref="C45:AH45" si="111">(C5-$CV$5)/$CX$5</f>
        <v>-0.28696984877172421</v>
      </c>
      <c r="D45" s="16">
        <f t="shared" si="111"/>
        <v>-0.41430779630538067</v>
      </c>
      <c r="E45" s="16">
        <f t="shared" si="111"/>
        <v>-0.45250918056547768</v>
      </c>
      <c r="F45" s="16">
        <f t="shared" si="111"/>
        <v>-0.41430779630538067</v>
      </c>
      <c r="G45" s="16">
        <f t="shared" si="111"/>
        <v>-0.54164574383903707</v>
      </c>
      <c r="H45" s="16">
        <f t="shared" si="111"/>
        <v>-0.57984712809913419</v>
      </c>
      <c r="I45" s="16">
        <f t="shared" si="111"/>
        <v>-0.13416431173133653</v>
      </c>
      <c r="J45" s="16">
        <f t="shared" si="111"/>
        <v>-0.18509949074479906</v>
      </c>
      <c r="K45" s="16">
        <f t="shared" si="111"/>
        <v>-9.5962927471239509E-2</v>
      </c>
      <c r="L45" s="16">
        <f t="shared" si="111"/>
        <v>5.6842609569148154E-2</v>
      </c>
      <c r="M45" s="16">
        <f t="shared" si="111"/>
        <v>-0.2742360540183586</v>
      </c>
      <c r="N45" s="16">
        <f t="shared" si="111"/>
        <v>6.957640432251376E-2</v>
      </c>
      <c r="O45" s="16">
        <f t="shared" si="111"/>
        <v>9.504399382924518E-2</v>
      </c>
      <c r="P45" s="16">
        <f t="shared" si="111"/>
        <v>0.3624536836499237</v>
      </c>
      <c r="Q45" s="16">
        <f t="shared" si="111"/>
        <v>0.38792127315665492</v>
      </c>
      <c r="R45" s="16">
        <f t="shared" si="111"/>
        <v>0.2733171203763643</v>
      </c>
      <c r="S45" s="16">
        <f t="shared" si="111"/>
        <v>0.10777778858261078</v>
      </c>
      <c r="T45" s="16">
        <f t="shared" si="111"/>
        <v>-9.5962927471239509E-2</v>
      </c>
      <c r="U45" s="16">
        <f t="shared" si="111"/>
        <v>-0.13416431173133653</v>
      </c>
      <c r="V45" s="16">
        <f t="shared" si="111"/>
        <v>0.33698609414319253</v>
      </c>
      <c r="W45" s="16">
        <f t="shared" si="111"/>
        <v>0.84633788427781831</v>
      </c>
      <c r="X45" s="16">
        <f t="shared" si="111"/>
        <v>0.8081365000177213</v>
      </c>
      <c r="Y45" s="16">
        <f t="shared" si="111"/>
        <v>1.0628123950850343</v>
      </c>
      <c r="Z45" s="16">
        <f t="shared" si="111"/>
        <v>0.98640962656484021</v>
      </c>
      <c r="AA45" s="16">
        <f t="shared" si="111"/>
        <v>1.27928690589225</v>
      </c>
      <c r="AB45" s="16">
        <f t="shared" si="111"/>
        <v>1.5721641852196602</v>
      </c>
      <c r="AC45" s="16">
        <f t="shared" si="111"/>
        <v>1.6995021327533166</v>
      </c>
      <c r="AD45" s="16">
        <f t="shared" si="111"/>
        <v>2.3871270494350614</v>
      </c>
      <c r="AE45" s="16">
        <f t="shared" si="111"/>
        <v>2.845543660556225</v>
      </c>
      <c r="AF45" s="16">
        <f t="shared" si="111"/>
        <v>2.9601478133365156</v>
      </c>
      <c r="AG45" s="16">
        <f t="shared" si="111"/>
        <v>3.0238167871033439</v>
      </c>
      <c r="AH45" s="16">
        <f t="shared" si="111"/>
        <v>2.6290691497490086</v>
      </c>
      <c r="AI45" s="16">
        <f t="shared" ref="AI45:BN45" si="112">(AI5-$CV$5)/$CX$5</f>
        <v>2.4125946389417932</v>
      </c>
      <c r="AJ45" s="16">
        <f t="shared" si="112"/>
        <v>1.8650414645470701</v>
      </c>
      <c r="AK45" s="16">
        <f t="shared" si="112"/>
        <v>1.4448262376860037</v>
      </c>
      <c r="AL45" s="16">
        <f t="shared" si="112"/>
        <v>0.37518747840328931</v>
      </c>
      <c r="AM45" s="16">
        <f t="shared" si="112"/>
        <v>-0.69445128087942487</v>
      </c>
      <c r="AN45" s="16">
        <f t="shared" si="112"/>
        <v>-1.2547382500275133</v>
      </c>
      <c r="AO45" s="16">
        <f t="shared" si="112"/>
        <v>-1.9805645509693552</v>
      </c>
      <c r="AP45" s="16">
        <f t="shared" si="112"/>
        <v>-2.706390851911197</v>
      </c>
      <c r="AQ45" s="16">
        <f t="shared" si="112"/>
        <v>-2.2097728565299368</v>
      </c>
      <c r="AR45" s="16">
        <f t="shared" si="112"/>
        <v>-1.9678307562159894</v>
      </c>
      <c r="AS45" s="16">
        <f t="shared" si="112"/>
        <v>-1.3948099923145356</v>
      </c>
      <c r="AT45" s="16">
        <f t="shared" si="112"/>
        <v>-0.73265266513952176</v>
      </c>
      <c r="AU45" s="16">
        <f t="shared" si="112"/>
        <v>-0.61804851235923108</v>
      </c>
      <c r="AV45" s="16">
        <f t="shared" si="112"/>
        <v>-0.6053147176058653</v>
      </c>
      <c r="AW45" s="16">
        <f t="shared" si="112"/>
        <v>-0.61804851235923108</v>
      </c>
      <c r="AX45" s="16">
        <f t="shared" si="112"/>
        <v>-0.59258092285249975</v>
      </c>
      <c r="AY45" s="16">
        <f t="shared" si="112"/>
        <v>-0.70718507563279065</v>
      </c>
      <c r="AZ45" s="16">
        <f t="shared" si="112"/>
        <v>-0.68171748612605931</v>
      </c>
      <c r="BA45" s="16">
        <f t="shared" si="112"/>
        <v>-0.71991887038615621</v>
      </c>
      <c r="BB45" s="16">
        <f t="shared" si="112"/>
        <v>-0.65624989661932798</v>
      </c>
      <c r="BC45" s="16">
        <f t="shared" si="112"/>
        <v>-0.68171748612605931</v>
      </c>
      <c r="BD45" s="16">
        <f t="shared" si="112"/>
        <v>-0.57984712809913419</v>
      </c>
      <c r="BE45" s="16">
        <f t="shared" si="112"/>
        <v>-0.51617815433230596</v>
      </c>
      <c r="BF45" s="16">
        <f t="shared" si="112"/>
        <v>-0.55437953859240285</v>
      </c>
      <c r="BG45" s="16">
        <f t="shared" si="112"/>
        <v>-0.22330087500489595</v>
      </c>
      <c r="BH45" s="16">
        <f t="shared" si="112"/>
        <v>-0.33790502778518683</v>
      </c>
      <c r="BI45" s="16">
        <f t="shared" si="112"/>
        <v>-0.2742360540183586</v>
      </c>
      <c r="BJ45" s="16">
        <f t="shared" si="112"/>
        <v>-0.32517123303182122</v>
      </c>
      <c r="BK45" s="16">
        <f t="shared" si="112"/>
        <v>-0.37610641204528372</v>
      </c>
      <c r="BL45" s="16">
        <f t="shared" si="112"/>
        <v>-0.35063882253855244</v>
      </c>
      <c r="BM45" s="16">
        <f t="shared" si="112"/>
        <v>-0.23603466975826168</v>
      </c>
      <c r="BN45" s="16">
        <f t="shared" si="112"/>
        <v>-0.22330087500489595</v>
      </c>
      <c r="BO45" s="16">
        <f t="shared" ref="BO45:CF45" si="113">(BO5-$CV$5)/$CX$5</f>
        <v>-0.49071056482557462</v>
      </c>
      <c r="BP45" s="16">
        <f t="shared" si="113"/>
        <v>-0.50344435957894018</v>
      </c>
      <c r="BQ45" s="16">
        <f t="shared" si="113"/>
        <v>-0.68171748612605931</v>
      </c>
      <c r="BR45" s="16">
        <f t="shared" si="113"/>
        <v>-0.41430779630538067</v>
      </c>
      <c r="BS45" s="16">
        <f t="shared" si="113"/>
        <v>-0.2742360540183586</v>
      </c>
      <c r="BT45" s="16">
        <f t="shared" si="113"/>
        <v>-7.0495337964508312E-2</v>
      </c>
      <c r="BU45" s="16">
        <f t="shared" si="113"/>
        <v>-0.10869672222460511</v>
      </c>
      <c r="BV45" s="16">
        <f t="shared" si="113"/>
        <v>-0.21056708025153037</v>
      </c>
      <c r="BW45" s="16">
        <f t="shared" si="113"/>
        <v>-5.7761543211142706E-2</v>
      </c>
      <c r="BX45" s="16">
        <f t="shared" si="113"/>
        <v>-8.322913271787391E-2</v>
      </c>
      <c r="BY45" s="16">
        <f t="shared" si="113"/>
        <v>-0.13416431173133653</v>
      </c>
      <c r="BZ45" s="16">
        <f t="shared" si="113"/>
        <v>-9.5962927471239509E-2</v>
      </c>
      <c r="CA45" s="16">
        <f t="shared" si="113"/>
        <v>-0.22330087500489595</v>
      </c>
      <c r="CB45" s="16">
        <f t="shared" si="113"/>
        <v>-0.26150225926499299</v>
      </c>
      <c r="CC45" s="16">
        <f t="shared" si="113"/>
        <v>-0.19783328549816476</v>
      </c>
      <c r="CD45" s="16">
        <f t="shared" si="113"/>
        <v>-0.28696984877172421</v>
      </c>
      <c r="CE45" s="16">
        <f t="shared" si="113"/>
        <v>-0.29970364352508994</v>
      </c>
      <c r="CF45" s="16">
        <f t="shared" si="113"/>
        <v>-0.6053147176058653</v>
      </c>
      <c r="CG45" s="16">
        <f t="shared" ref="CG45:CL45" si="114">(CG5-$CV$5)/$CX$5</f>
        <v>-0.2742360540183586</v>
      </c>
      <c r="CH45" s="39">
        <f t="shared" si="114"/>
        <v>-0.31243743827845549</v>
      </c>
      <c r="CI45" s="39">
        <f t="shared" si="114"/>
        <v>0.12051158333597639</v>
      </c>
      <c r="CJ45" s="39">
        <f t="shared" si="114"/>
        <v>0.3624536836499237</v>
      </c>
      <c r="CK45" s="39">
        <f t="shared" si="114"/>
        <v>0.41338886266338631</v>
      </c>
      <c r="CL45" s="39">
        <f t="shared" si="114"/>
        <v>0.42612265741675193</v>
      </c>
      <c r="CM45" s="39">
        <f t="shared" ref="CM45:CN45" si="115">(CM5-$CV$5)/$CX$5</f>
        <v>-0.23603466975826168</v>
      </c>
      <c r="CN45" s="39">
        <f t="shared" si="115"/>
        <v>-0.10869672222460511</v>
      </c>
      <c r="CO45" s="39">
        <f t="shared" ref="CO45:CQ45" si="116">(CO5-$CV$5)/$CX$5</f>
        <v>-0.35063882253855244</v>
      </c>
      <c r="CP45" s="39">
        <f t="shared" si="116"/>
        <v>-0.14689810648470214</v>
      </c>
      <c r="CQ45" s="39">
        <f t="shared" si="116"/>
        <v>0.40065506791002076</v>
      </c>
      <c r="CR45" s="39">
        <f t="shared" ref="CR45:CS45" si="117">(CR5-$CV$5)/$CX$5</f>
        <v>0.3624536836499237</v>
      </c>
      <c r="CS45" s="39">
        <f t="shared" si="117"/>
        <v>0.33698609414319253</v>
      </c>
      <c r="CT45" s="39">
        <f t="shared" ref="CT45:CU45" si="118">(CT5-$CV$5)/$CX$5</f>
        <v>0.31151850463646108</v>
      </c>
      <c r="CU45" s="39">
        <f t="shared" si="118"/>
        <v>0.23511573611626724</v>
      </c>
      <c r="CV45" s="16"/>
      <c r="CW45" s="38"/>
      <c r="CX45" s="38"/>
      <c r="CY45" s="37"/>
    </row>
    <row r="46" spans="1:103" x14ac:dyDescent="0.25">
      <c r="A46" s="55" t="s">
        <v>120</v>
      </c>
      <c r="B46" s="54" t="s">
        <v>12</v>
      </c>
      <c r="C46" s="16">
        <f t="shared" ref="C46:AH46" si="119">-(C6-$CV$6)/$CX$6</f>
        <v>-0.88581273351883061</v>
      </c>
      <c r="D46" s="16">
        <f t="shared" si="119"/>
        <v>-0.96375996830987398</v>
      </c>
      <c r="E46" s="16">
        <f t="shared" si="119"/>
        <v>-0.93777755671285967</v>
      </c>
      <c r="F46" s="16">
        <f t="shared" si="119"/>
        <v>-0.91179514511584492</v>
      </c>
      <c r="G46" s="16">
        <f t="shared" si="119"/>
        <v>-0.80786549872778779</v>
      </c>
      <c r="H46" s="16">
        <f t="shared" si="119"/>
        <v>-0.8598303219218163</v>
      </c>
      <c r="I46" s="16">
        <f t="shared" si="119"/>
        <v>-0.80786549872778779</v>
      </c>
      <c r="J46" s="16">
        <f t="shared" si="119"/>
        <v>-0.72991826393674442</v>
      </c>
      <c r="K46" s="16">
        <f t="shared" si="119"/>
        <v>-0.52205897116062916</v>
      </c>
      <c r="L46" s="16">
        <f t="shared" si="119"/>
        <v>-0.78188308713077304</v>
      </c>
      <c r="M46" s="16">
        <f t="shared" si="119"/>
        <v>-0.15830520880242818</v>
      </c>
      <c r="N46" s="16">
        <f t="shared" si="119"/>
        <v>-0.36616450157854297</v>
      </c>
      <c r="O46" s="16">
        <f t="shared" si="119"/>
        <v>-0.23625244359347106</v>
      </c>
      <c r="P46" s="16">
        <f t="shared" si="119"/>
        <v>-0.3141996783845144</v>
      </c>
      <c r="Q46" s="16">
        <f t="shared" si="119"/>
        <v>-0.3141996783845144</v>
      </c>
      <c r="R46" s="16">
        <f t="shared" si="119"/>
        <v>-0.10634038560839915</v>
      </c>
      <c r="S46" s="16">
        <f t="shared" si="119"/>
        <v>-0.36616450157854297</v>
      </c>
      <c r="T46" s="16">
        <f t="shared" si="119"/>
        <v>-0.23625244359347106</v>
      </c>
      <c r="U46" s="16">
        <f t="shared" si="119"/>
        <v>-0.15830520880242818</v>
      </c>
      <c r="V46" s="16">
        <f t="shared" si="119"/>
        <v>-0.28821726678750009</v>
      </c>
      <c r="W46" s="16">
        <f t="shared" si="119"/>
        <v>-0.21027003199645677</v>
      </c>
      <c r="X46" s="16">
        <f t="shared" si="119"/>
        <v>4.9554083973687046E-2</v>
      </c>
      <c r="Y46" s="16">
        <f t="shared" si="119"/>
        <v>0.33536061154084518</v>
      </c>
      <c r="Z46" s="16">
        <f t="shared" si="119"/>
        <v>0.54321990431696043</v>
      </c>
      <c r="AA46" s="16">
        <f t="shared" si="119"/>
        <v>0.59518472751098894</v>
      </c>
      <c r="AB46" s="16">
        <f t="shared" si="119"/>
        <v>0.88099125507814735</v>
      </c>
      <c r="AC46" s="16">
        <f t="shared" si="119"/>
        <v>1.1148329594512767</v>
      </c>
      <c r="AD46" s="16">
        <f t="shared" si="119"/>
        <v>1.1148329594512767</v>
      </c>
      <c r="AE46" s="16">
        <f t="shared" si="119"/>
        <v>1.1148329594512767</v>
      </c>
      <c r="AF46" s="16">
        <f t="shared" si="119"/>
        <v>1.1667977826453053</v>
      </c>
      <c r="AG46" s="16">
        <f t="shared" si="119"/>
        <v>1.19278019424232</v>
      </c>
      <c r="AH46" s="16">
        <f t="shared" si="119"/>
        <v>1.4006394870184349</v>
      </c>
      <c r="AI46" s="16">
        <f t="shared" ref="AI46:BN46" si="120">-(AI6-$CV$6)/$CX$6</f>
        <v>1.1408153710482911</v>
      </c>
      <c r="AJ46" s="16">
        <f t="shared" si="120"/>
        <v>1.0109033130632192</v>
      </c>
      <c r="AK46" s="16">
        <f t="shared" si="120"/>
        <v>0.72509678549606094</v>
      </c>
      <c r="AL46" s="16">
        <f t="shared" si="120"/>
        <v>0.10151890716771562</v>
      </c>
      <c r="AM46" s="16">
        <f t="shared" si="120"/>
        <v>-0.8598303219218163</v>
      </c>
      <c r="AN46" s="16">
        <f t="shared" si="120"/>
        <v>-1.7951971394143345</v>
      </c>
      <c r="AO46" s="16">
        <f t="shared" si="120"/>
        <v>-2.2628805481605925</v>
      </c>
      <c r="AP46" s="16">
        <f t="shared" si="120"/>
        <v>-2.4707398409367078</v>
      </c>
      <c r="AQ46" s="16">
        <f t="shared" si="120"/>
        <v>-2.6006518989217797</v>
      </c>
      <c r="AR46" s="16">
        <f t="shared" si="120"/>
        <v>-2.4967222525337225</v>
      </c>
      <c r="AS46" s="16">
        <f t="shared" si="120"/>
        <v>-2.2109157249665641</v>
      </c>
      <c r="AT46" s="16">
        <f t="shared" si="120"/>
        <v>-2.0030564321904487</v>
      </c>
      <c r="AU46" s="16">
        <f t="shared" si="120"/>
        <v>-1.7172499046232912</v>
      </c>
      <c r="AV46" s="16">
        <f t="shared" si="120"/>
        <v>-1.6133202582352331</v>
      </c>
      <c r="AW46" s="16">
        <f t="shared" si="120"/>
        <v>-1.2755489074740463</v>
      </c>
      <c r="AX46" s="16">
        <f t="shared" si="120"/>
        <v>-1.2235840842800179</v>
      </c>
      <c r="AY46" s="16">
        <f t="shared" si="120"/>
        <v>-1.3275137306680753</v>
      </c>
      <c r="AZ46" s="16">
        <f t="shared" si="120"/>
        <v>-1.4834082002501612</v>
      </c>
      <c r="BA46" s="16">
        <f t="shared" si="120"/>
        <v>-0.91179514511584492</v>
      </c>
      <c r="BB46" s="16">
        <f t="shared" si="120"/>
        <v>-0.80786549872778779</v>
      </c>
      <c r="BC46" s="16">
        <f t="shared" si="120"/>
        <v>-0.4700941479666006</v>
      </c>
      <c r="BD46" s="16">
        <f t="shared" si="120"/>
        <v>-0.26223485519048534</v>
      </c>
      <c r="BE46" s="16">
        <f t="shared" si="120"/>
        <v>-0.41812932477257203</v>
      </c>
      <c r="BF46" s="16">
        <f t="shared" si="120"/>
        <v>-0.21027003199645677</v>
      </c>
      <c r="BG46" s="16">
        <f t="shared" si="120"/>
        <v>-0.15830520880242818</v>
      </c>
      <c r="BH46" s="16">
        <f t="shared" si="120"/>
        <v>4.9554083973687046E-2</v>
      </c>
      <c r="BI46" s="16">
        <f t="shared" si="120"/>
        <v>-5.4375562414370575E-2</v>
      </c>
      <c r="BJ46" s="16">
        <f t="shared" si="120"/>
        <v>4.9554083973687046E-2</v>
      </c>
      <c r="BK46" s="16">
        <f t="shared" si="120"/>
        <v>0.15348373036174467</v>
      </c>
      <c r="BL46" s="16">
        <f t="shared" si="120"/>
        <v>0.28339578834681656</v>
      </c>
      <c r="BM46" s="16">
        <f t="shared" si="120"/>
        <v>0.23143096515278755</v>
      </c>
      <c r="BN46" s="16">
        <f t="shared" si="120"/>
        <v>0.17946614195875896</v>
      </c>
      <c r="BO46" s="16">
        <f t="shared" ref="BO46:CI46" si="121">-(BO6-$CV$6)/$CX$6</f>
        <v>0.12750131876473036</v>
      </c>
      <c r="BP46" s="16">
        <f t="shared" si="121"/>
        <v>0.2574133767498023</v>
      </c>
      <c r="BQ46" s="16">
        <f t="shared" si="121"/>
        <v>0.28339578834681656</v>
      </c>
      <c r="BR46" s="16">
        <f t="shared" si="121"/>
        <v>0.36134302313785943</v>
      </c>
      <c r="BS46" s="16">
        <f t="shared" si="121"/>
        <v>0.38732543473487419</v>
      </c>
      <c r="BT46" s="16">
        <f t="shared" si="121"/>
        <v>0.51723749271994612</v>
      </c>
      <c r="BU46" s="16">
        <f t="shared" si="121"/>
        <v>0.51723749271994612</v>
      </c>
      <c r="BV46" s="16">
        <f t="shared" si="121"/>
        <v>0.59518472751098894</v>
      </c>
      <c r="BW46" s="16">
        <f t="shared" si="121"/>
        <v>0.67313196230203232</v>
      </c>
      <c r="BX46" s="16">
        <f t="shared" si="121"/>
        <v>0.85500884348113282</v>
      </c>
      <c r="BY46" s="16">
        <f t="shared" si="121"/>
        <v>0.95893848986919039</v>
      </c>
      <c r="BZ46" s="16">
        <f t="shared" si="121"/>
        <v>0.90697366667516155</v>
      </c>
      <c r="CA46" s="16">
        <f t="shared" si="121"/>
        <v>0.9849209014662047</v>
      </c>
      <c r="CB46" s="16">
        <f t="shared" si="121"/>
        <v>1.1667977826453053</v>
      </c>
      <c r="CC46" s="16">
        <f t="shared" si="121"/>
        <v>1.2187626058393342</v>
      </c>
      <c r="CD46" s="16">
        <f t="shared" si="121"/>
        <v>1.19278019424232</v>
      </c>
      <c r="CE46" s="16">
        <f t="shared" si="121"/>
        <v>0.75107919709307536</v>
      </c>
      <c r="CF46" s="16">
        <f t="shared" si="121"/>
        <v>0.59518472751098894</v>
      </c>
      <c r="CG46" s="16">
        <f t="shared" si="121"/>
        <v>0.64714955070501801</v>
      </c>
      <c r="CH46" s="39">
        <f t="shared" si="121"/>
        <v>0.67313196230203232</v>
      </c>
      <c r="CI46" s="39">
        <f t="shared" si="121"/>
        <v>0.67313196230203232</v>
      </c>
      <c r="CJ46" s="39">
        <f t="shared" ref="CJ46:CO46" si="122">-(CJ6-$CV$6)/$CX$6</f>
        <v>0.77706160869008967</v>
      </c>
      <c r="CK46" s="39">
        <f t="shared" si="122"/>
        <v>0.90697366667516155</v>
      </c>
      <c r="CL46" s="39">
        <f t="shared" si="122"/>
        <v>0.85500884348113282</v>
      </c>
      <c r="CM46" s="39">
        <f t="shared" si="122"/>
        <v>0.93295607827217608</v>
      </c>
      <c r="CN46" s="39">
        <f t="shared" si="122"/>
        <v>1.0888505478542623</v>
      </c>
      <c r="CO46" s="39">
        <f t="shared" si="122"/>
        <v>0.95893848986919039</v>
      </c>
      <c r="CP46" s="39">
        <f t="shared" ref="CP46:CQ46" si="123">-(CP6-$CV$6)/$CX$6</f>
        <v>1.0109033130632192</v>
      </c>
      <c r="CQ46" s="39">
        <f t="shared" si="123"/>
        <v>1.1408153710482911</v>
      </c>
      <c r="CR46" s="69">
        <f t="shared" ref="CR46:CS46" si="124">-(CR6-$CV$6)/$CX$6</f>
        <v>1.1667977826453053</v>
      </c>
      <c r="CS46" s="69">
        <f t="shared" si="124"/>
        <v>1.0888505478542623</v>
      </c>
      <c r="CT46" s="69">
        <f t="shared" ref="CT46:CU46" si="125">-(CT6-$CV$6)/$CX$6</f>
        <v>0.95893848986919039</v>
      </c>
      <c r="CU46" s="69">
        <f t="shared" si="125"/>
        <v>0.93295607827217608</v>
      </c>
      <c r="CV46" s="16"/>
      <c r="CW46" s="38"/>
      <c r="CX46" s="38"/>
      <c r="CY46" s="37"/>
    </row>
    <row r="47" spans="1:103" x14ac:dyDescent="0.25">
      <c r="A47" s="55" t="s">
        <v>121</v>
      </c>
      <c r="B47" s="54" t="s">
        <v>13</v>
      </c>
      <c r="C47" s="16">
        <f t="shared" ref="C47:AH47" si="126">(C7-$CV$7)/$CX$7</f>
        <v>-1.6051622106513908</v>
      </c>
      <c r="D47" s="16">
        <f t="shared" si="126"/>
        <v>-1.6051622106513908</v>
      </c>
      <c r="E47" s="16">
        <f t="shared" si="126"/>
        <v>-1.6051622106513908</v>
      </c>
      <c r="F47" s="16">
        <f t="shared" si="126"/>
        <v>-1.6051622106513908</v>
      </c>
      <c r="G47" s="16">
        <f t="shared" si="126"/>
        <v>-1.4529620792406523</v>
      </c>
      <c r="H47" s="16">
        <f t="shared" si="126"/>
        <v>-1.4529620792406523</v>
      </c>
      <c r="I47" s="16">
        <f t="shared" si="126"/>
        <v>-1.4094763274090139</v>
      </c>
      <c r="J47" s="16">
        <f t="shared" si="126"/>
        <v>-1.4094763274090139</v>
      </c>
      <c r="K47" s="16">
        <f t="shared" si="126"/>
        <v>-1.4747049551564724</v>
      </c>
      <c r="L47" s="16">
        <f t="shared" si="126"/>
        <v>-1.1268189405033568</v>
      </c>
      <c r="M47" s="16">
        <f t="shared" si="126"/>
        <v>-0.80067580176606157</v>
      </c>
      <c r="N47" s="16">
        <f t="shared" si="126"/>
        <v>-0.88764730542934001</v>
      </c>
      <c r="O47" s="16">
        <f t="shared" si="126"/>
        <v>-1.0615903127558985</v>
      </c>
      <c r="P47" s="16">
        <f t="shared" si="126"/>
        <v>-1.0181045609242585</v>
      </c>
      <c r="Q47" s="16">
        <f t="shared" si="126"/>
        <v>-0.67021854627114308</v>
      </c>
      <c r="R47" s="16">
        <f t="shared" si="126"/>
        <v>-0.97461880909262</v>
      </c>
      <c r="S47" s="16">
        <f t="shared" si="126"/>
        <v>-0.95287593317679997</v>
      </c>
      <c r="T47" s="16">
        <f t="shared" si="126"/>
        <v>-0.88764730542934001</v>
      </c>
      <c r="U47" s="16">
        <f t="shared" si="126"/>
        <v>-0.73544717401860304</v>
      </c>
      <c r="V47" s="16">
        <f t="shared" si="126"/>
        <v>-0.80067580176606157</v>
      </c>
      <c r="W47" s="16">
        <f t="shared" si="126"/>
        <v>-0.97461880909262</v>
      </c>
      <c r="X47" s="16">
        <f t="shared" si="126"/>
        <v>-0.64847567035532461</v>
      </c>
      <c r="Y47" s="16">
        <f t="shared" si="126"/>
        <v>-0.51801841486040612</v>
      </c>
      <c r="Z47" s="16">
        <f t="shared" si="126"/>
        <v>-0.38756115936548768</v>
      </c>
      <c r="AA47" s="16">
        <f t="shared" si="126"/>
        <v>-0.2353610279547492</v>
      </c>
      <c r="AB47" s="16">
        <f t="shared" si="126"/>
        <v>9.0782110782546208E-2</v>
      </c>
      <c r="AC47" s="16">
        <f t="shared" si="126"/>
        <v>0.61261113276221857</v>
      </c>
      <c r="AD47" s="16">
        <f t="shared" si="126"/>
        <v>0.28646799402492312</v>
      </c>
      <c r="AE47" s="16">
        <f t="shared" si="126"/>
        <v>0.13426786261418466</v>
      </c>
      <c r="AF47" s="16">
        <f t="shared" si="126"/>
        <v>0.52563962909894013</v>
      </c>
      <c r="AG47" s="16">
        <f t="shared" si="126"/>
        <v>0.91701139558369393</v>
      </c>
      <c r="AH47" s="16">
        <f t="shared" si="126"/>
        <v>0.91701139558369393</v>
      </c>
      <c r="AI47" s="16">
        <f t="shared" ref="AI47:BN47" si="127">(AI7-$CV$7)/$CX$7</f>
        <v>0.76481126417295542</v>
      </c>
      <c r="AJ47" s="16">
        <f t="shared" si="127"/>
        <v>0.93875427149951396</v>
      </c>
      <c r="AK47" s="16">
        <f t="shared" si="127"/>
        <v>0.78655414008877544</v>
      </c>
      <c r="AL47" s="16">
        <f t="shared" si="127"/>
        <v>0.28646799402492312</v>
      </c>
      <c r="AM47" s="16">
        <f t="shared" si="127"/>
        <v>-0.21361815203893075</v>
      </c>
      <c r="AN47" s="16">
        <f t="shared" si="127"/>
        <v>-0.77893292585024154</v>
      </c>
      <c r="AO47" s="16">
        <f t="shared" si="127"/>
        <v>-1.3659905755773738</v>
      </c>
      <c r="AP47" s="16">
        <f t="shared" si="127"/>
        <v>-1.5834193347355707</v>
      </c>
      <c r="AQ47" s="16">
        <f t="shared" si="127"/>
        <v>-1.7356194661463094</v>
      </c>
      <c r="AR47" s="16">
        <f t="shared" si="127"/>
        <v>-1.5834193347355707</v>
      </c>
      <c r="AS47" s="16">
        <f t="shared" si="127"/>
        <v>-1.2355333200824554</v>
      </c>
      <c r="AT47" s="16">
        <f t="shared" si="127"/>
        <v>-1.322504823745734</v>
      </c>
      <c r="AU47" s="16">
        <f t="shared" si="127"/>
        <v>-1.3877334514931938</v>
      </c>
      <c r="AV47" s="16">
        <f t="shared" si="127"/>
        <v>-1.0833331886717186</v>
      </c>
      <c r="AW47" s="16">
        <f t="shared" si="127"/>
        <v>-0.84416155359770151</v>
      </c>
      <c r="AX47" s="16">
        <f t="shared" si="127"/>
        <v>-0.82241867768188159</v>
      </c>
      <c r="AY47" s="16">
        <f t="shared" si="127"/>
        <v>-0.95287593317679997</v>
      </c>
      <c r="AZ47" s="16">
        <f t="shared" si="127"/>
        <v>-0.6919614221869631</v>
      </c>
      <c r="BA47" s="16">
        <f t="shared" si="127"/>
        <v>-0.30058965570220919</v>
      </c>
      <c r="BB47" s="16">
        <f t="shared" si="127"/>
        <v>-0.34407540753384769</v>
      </c>
      <c r="BC47" s="16">
        <f t="shared" si="127"/>
        <v>-0.32233253161802922</v>
      </c>
      <c r="BD47" s="16">
        <f t="shared" si="127"/>
        <v>-0.19187527612311073</v>
      </c>
      <c r="BE47" s="16">
        <f t="shared" si="127"/>
        <v>4.7296358950906205E-2</v>
      </c>
      <c r="BF47" s="16">
        <f t="shared" si="127"/>
        <v>-3.9675144712372261E-2</v>
      </c>
      <c r="BG47" s="16">
        <f t="shared" si="127"/>
        <v>-3.9675144712372261E-2</v>
      </c>
      <c r="BH47" s="16">
        <f t="shared" si="127"/>
        <v>0.11252498669836467</v>
      </c>
      <c r="BI47" s="16">
        <f t="shared" si="127"/>
        <v>0.11252498669836467</v>
      </c>
      <c r="BJ47" s="16">
        <f t="shared" si="127"/>
        <v>0.11252498669836467</v>
      </c>
      <c r="BK47" s="16">
        <f t="shared" si="127"/>
        <v>0.19949649036164468</v>
      </c>
      <c r="BL47" s="16">
        <f t="shared" si="127"/>
        <v>0.46041100135148005</v>
      </c>
      <c r="BM47" s="16">
        <f t="shared" si="127"/>
        <v>0.56912538093057852</v>
      </c>
      <c r="BN47" s="16">
        <f t="shared" si="127"/>
        <v>0.56912538093057852</v>
      </c>
      <c r="BO47" s="16">
        <f t="shared" ref="BO47:CG47" si="128">(BO7-$CV$7)/$CX$7</f>
        <v>0.48215387726730008</v>
      </c>
      <c r="BP47" s="16">
        <f t="shared" si="128"/>
        <v>0.65609688459385695</v>
      </c>
      <c r="BQ47" s="16">
        <f t="shared" si="128"/>
        <v>0.65609688459385695</v>
      </c>
      <c r="BR47" s="16">
        <f t="shared" si="128"/>
        <v>0.63435400867803859</v>
      </c>
      <c r="BS47" s="16">
        <f t="shared" si="128"/>
        <v>0.61261113276221857</v>
      </c>
      <c r="BT47" s="16">
        <f t="shared" si="128"/>
        <v>0.8300398919204155</v>
      </c>
      <c r="BU47" s="16">
        <f t="shared" si="128"/>
        <v>1.0474686510786124</v>
      </c>
      <c r="BV47" s="16">
        <f t="shared" si="128"/>
        <v>1.0692115269944324</v>
      </c>
      <c r="BW47" s="16">
        <f t="shared" si="128"/>
        <v>1.0257257751627924</v>
      </c>
      <c r="BX47" s="16">
        <f t="shared" si="128"/>
        <v>1.2214116584051709</v>
      </c>
      <c r="BY47" s="16">
        <f t="shared" si="128"/>
        <v>1.4170975416475462</v>
      </c>
      <c r="BZ47" s="16">
        <f t="shared" si="128"/>
        <v>1.2866402861526294</v>
      </c>
      <c r="CA47" s="16">
        <f t="shared" si="128"/>
        <v>1.2214116584051709</v>
      </c>
      <c r="CB47" s="16">
        <f t="shared" si="128"/>
        <v>1.2866402861526294</v>
      </c>
      <c r="CC47" s="16">
        <f t="shared" si="128"/>
        <v>1.4823261693950047</v>
      </c>
      <c r="CD47" s="16">
        <f t="shared" si="128"/>
        <v>1.4388404175633678</v>
      </c>
      <c r="CE47" s="16">
        <f t="shared" si="128"/>
        <v>1.2866402861526294</v>
      </c>
      <c r="CF47" s="16">
        <f t="shared" si="128"/>
        <v>1.1561830306577094</v>
      </c>
      <c r="CG47" s="16">
        <f t="shared" si="128"/>
        <v>1.1996687824893493</v>
      </c>
      <c r="CH47" s="39">
        <f t="shared" ref="CH47:CM47" si="129">(CH7-$CV$7)/$CX$7</f>
        <v>1.0909544029102509</v>
      </c>
      <c r="CI47" s="39">
        <f t="shared" si="129"/>
        <v>0.61261113276221857</v>
      </c>
      <c r="CJ47" s="39">
        <f t="shared" si="129"/>
        <v>0.76481126417295542</v>
      </c>
      <c r="CK47" s="39">
        <f t="shared" si="129"/>
        <v>1.0257257751627924</v>
      </c>
      <c r="CL47" s="39">
        <f t="shared" si="129"/>
        <v>0.85178276783623552</v>
      </c>
      <c r="CM47" s="39">
        <f t="shared" si="129"/>
        <v>0.96049714741533398</v>
      </c>
      <c r="CN47" s="39">
        <f t="shared" ref="CN47:CO47" si="130">(CN7-$CV$7)/$CX$7</f>
        <v>1.134440154741891</v>
      </c>
      <c r="CO47" s="39">
        <f t="shared" si="130"/>
        <v>1.2648974102368078</v>
      </c>
      <c r="CP47" s="39">
        <f t="shared" ref="CP47:CQ47" si="131">(CP7-$CV$7)/$CX$7</f>
        <v>1.134440154741891</v>
      </c>
      <c r="CQ47" s="39">
        <f t="shared" si="131"/>
        <v>1.0692115269944324</v>
      </c>
      <c r="CR47" s="69">
        <f t="shared" ref="CR47:CS47" si="132">(CR7-$CV$7)/$CX$7</f>
        <v>1.2214116584051709</v>
      </c>
      <c r="CS47" s="69">
        <f t="shared" si="132"/>
        <v>1.2866402861526294</v>
      </c>
      <c r="CT47" s="69">
        <f t="shared" ref="CT47:CU47" si="133">(CT7-$CV$7)/$CX$7</f>
        <v>1.134440154741891</v>
      </c>
      <c r="CU47" s="69">
        <f t="shared" si="133"/>
        <v>1.134440154741891</v>
      </c>
      <c r="CV47" s="16"/>
      <c r="CW47" s="38"/>
      <c r="CX47" s="38"/>
    </row>
    <row r="48" spans="1:103" x14ac:dyDescent="0.25">
      <c r="A48" s="55" t="s">
        <v>122</v>
      </c>
      <c r="B48" s="54" t="s">
        <v>14</v>
      </c>
      <c r="W48" s="16">
        <f t="shared" ref="W48:BB48" si="134">(W8-$CV$8)/$CX$8</f>
        <v>-0.9037539353491717</v>
      </c>
      <c r="X48" s="16">
        <f t="shared" si="134"/>
        <v>-0.75314161281952929</v>
      </c>
      <c r="Y48" s="16">
        <f t="shared" si="134"/>
        <v>-0.6413373733956842</v>
      </c>
      <c r="Z48" s="16">
        <f t="shared" si="134"/>
        <v>-0.5778892375243011</v>
      </c>
      <c r="AA48" s="16">
        <f t="shared" si="134"/>
        <v>3.2414069413299273E-2</v>
      </c>
      <c r="AB48" s="16">
        <f t="shared" si="134"/>
        <v>0.20366243613411977</v>
      </c>
      <c r="AC48" s="16">
        <f t="shared" si="134"/>
        <v>0.59312927016015848</v>
      </c>
      <c r="AD48" s="16">
        <f t="shared" si="134"/>
        <v>0.54277116232049272</v>
      </c>
      <c r="AE48" s="16">
        <f t="shared" si="134"/>
        <v>0.75575361841302391</v>
      </c>
      <c r="AF48" s="16">
        <f t="shared" si="134"/>
        <v>0.69738749342454287</v>
      </c>
      <c r="AG48" s="16">
        <f t="shared" si="134"/>
        <v>0.59651727741542648</v>
      </c>
      <c r="AH48" s="16">
        <f t="shared" si="134"/>
        <v>-1.5942034139162627E-2</v>
      </c>
      <c r="AI48" s="16">
        <f t="shared" si="134"/>
        <v>0.62007932787251785</v>
      </c>
      <c r="AJ48" s="16">
        <f t="shared" si="134"/>
        <v>0.21552046152755788</v>
      </c>
      <c r="AK48" s="16">
        <f t="shared" si="134"/>
        <v>-0.49888706834464203</v>
      </c>
      <c r="AL48" s="16">
        <f t="shared" si="134"/>
        <v>-0.8452338100309057</v>
      </c>
      <c r="AM48" s="16">
        <f t="shared" si="134"/>
        <v>-1.1892705467703959</v>
      </c>
      <c r="AN48" s="16">
        <f t="shared" si="134"/>
        <v>-1.4081050153947536</v>
      </c>
      <c r="AO48" s="16">
        <f t="shared" si="134"/>
        <v>-1.5861293966261103</v>
      </c>
      <c r="AP48" s="16">
        <f t="shared" si="134"/>
        <v>-1.7176456782624239</v>
      </c>
      <c r="AQ48" s="16">
        <f t="shared" si="134"/>
        <v>-1.6910036212096342</v>
      </c>
      <c r="AR48" s="16">
        <f t="shared" si="134"/>
        <v>-1.6249374797319076</v>
      </c>
      <c r="AS48" s="16">
        <f t="shared" si="134"/>
        <v>-1.4861831825957033</v>
      </c>
      <c r="AT48" s="16">
        <f t="shared" si="134"/>
        <v>-1.4946532007338733</v>
      </c>
      <c r="AU48" s="16">
        <f t="shared" si="134"/>
        <v>-0.97028207781625309</v>
      </c>
      <c r="AV48" s="16">
        <f t="shared" si="134"/>
        <v>-0.9789060962842081</v>
      </c>
      <c r="AW48" s="16">
        <f t="shared" si="134"/>
        <v>-1.0686882885488109</v>
      </c>
      <c r="AX48" s="16">
        <f t="shared" si="134"/>
        <v>-1.1727925114834103</v>
      </c>
      <c r="AY48" s="16">
        <f t="shared" si="134"/>
        <v>-0.78224767514887739</v>
      </c>
      <c r="AZ48" s="16">
        <f t="shared" si="134"/>
        <v>-0.83968979815864897</v>
      </c>
      <c r="BA48" s="16">
        <f t="shared" si="134"/>
        <v>-0.91684396338088914</v>
      </c>
      <c r="BB48" s="16">
        <f t="shared" si="134"/>
        <v>-0.87972988390272566</v>
      </c>
      <c r="BC48" s="16">
        <f t="shared" ref="BC48:CG48" si="135">(BC8-$CV$8)/$CX$8</f>
        <v>-0.30361465017737549</v>
      </c>
      <c r="BD48" s="16">
        <f t="shared" si="135"/>
        <v>-0.45684497831336141</v>
      </c>
      <c r="BE48" s="16">
        <f t="shared" si="135"/>
        <v>-0.57388522894989347</v>
      </c>
      <c r="BF48" s="16">
        <f t="shared" si="135"/>
        <v>-0.76099562963855971</v>
      </c>
      <c r="BG48" s="16">
        <f t="shared" si="135"/>
        <v>-0.39154883848455935</v>
      </c>
      <c r="BH48" s="16">
        <f t="shared" si="135"/>
        <v>-0.57095922268398014</v>
      </c>
      <c r="BI48" s="16">
        <f t="shared" si="135"/>
        <v>-0.85170182388187199</v>
      </c>
      <c r="BJ48" s="16">
        <f t="shared" si="135"/>
        <v>-1.0244901939005415</v>
      </c>
      <c r="BK48" s="16">
        <f t="shared" si="135"/>
        <v>-0.51274709802528395</v>
      </c>
      <c r="BL48" s="16">
        <f t="shared" si="135"/>
        <v>-0.4166508922394998</v>
      </c>
      <c r="BM48" s="16">
        <f t="shared" si="135"/>
        <v>-0.64441737999138249</v>
      </c>
      <c r="BN48" s="16">
        <f t="shared" si="135"/>
        <v>-0.7266535560965246</v>
      </c>
      <c r="BO48" s="16">
        <f t="shared" si="135"/>
        <v>-0.47871302514281872</v>
      </c>
      <c r="BP48" s="16">
        <f t="shared" si="135"/>
        <v>-0.2586465538801816</v>
      </c>
      <c r="BQ48" s="16">
        <f t="shared" si="135"/>
        <v>-0.41634289157992999</v>
      </c>
      <c r="BR48" s="16">
        <f t="shared" si="135"/>
        <v>-0.38261681935703457</v>
      </c>
      <c r="BS48" s="16">
        <f t="shared" si="135"/>
        <v>-0.11465624553129027</v>
      </c>
      <c r="BT48" s="16">
        <f t="shared" si="135"/>
        <v>-3.4114073053782071E-2</v>
      </c>
      <c r="BU48" s="16">
        <f t="shared" si="135"/>
        <v>0.10910623364618471</v>
      </c>
      <c r="BV48" s="16">
        <f t="shared" si="135"/>
        <v>9.9250212539950436E-2</v>
      </c>
      <c r="BW48" s="16">
        <f t="shared" si="135"/>
        <v>0.80842173119946337</v>
      </c>
      <c r="BX48" s="16">
        <f t="shared" si="135"/>
        <v>1.1869545418107734</v>
      </c>
      <c r="BY48" s="16">
        <f t="shared" si="135"/>
        <v>0.89034990664503577</v>
      </c>
      <c r="BZ48" s="16">
        <f t="shared" si="135"/>
        <v>0.67921545450992349</v>
      </c>
      <c r="CA48" s="16">
        <f t="shared" si="135"/>
        <v>1.8163538896417026</v>
      </c>
      <c r="CB48" s="16">
        <f t="shared" si="135"/>
        <v>2.0844684637972319</v>
      </c>
      <c r="CC48" s="16">
        <f t="shared" si="135"/>
        <v>1.8859620387044822</v>
      </c>
      <c r="CD48" s="16">
        <f t="shared" si="135"/>
        <v>1.715945674621941</v>
      </c>
      <c r="CE48" s="16">
        <f t="shared" si="135"/>
        <v>0.29652463499442083</v>
      </c>
      <c r="CF48" s="16">
        <f t="shared" si="135"/>
        <v>0.63486335953186923</v>
      </c>
      <c r="CG48" s="16">
        <f t="shared" si="135"/>
        <v>0.60960730544714392</v>
      </c>
      <c r="CH48" s="16">
        <f t="shared" ref="CH48:CM48" si="136">(CH8-$CV$8)/$CX$8</f>
        <v>4.8738104370499788E-2</v>
      </c>
      <c r="CI48" s="16">
        <f t="shared" si="136"/>
        <v>0.72541555344539654</v>
      </c>
      <c r="CJ48" s="16">
        <f t="shared" si="136"/>
        <v>1.3471148847870804</v>
      </c>
      <c r="CK48" s="16">
        <f t="shared" si="136"/>
        <v>1.0240221928983382</v>
      </c>
      <c r="CL48" s="16">
        <f t="shared" si="136"/>
        <v>1.5305292775609087</v>
      </c>
      <c r="CM48" s="16">
        <f t="shared" si="136"/>
        <v>1.776159803567841</v>
      </c>
      <c r="CN48" s="16">
        <f t="shared" ref="CN48:CO48" si="137">(CN8-$CV$8)/$CX$8</f>
        <v>1.4629231327853331</v>
      </c>
      <c r="CO48" s="16">
        <f t="shared" si="137"/>
        <v>1.4060970110947011</v>
      </c>
      <c r="CP48" s="16">
        <f t="shared" ref="CP48:CQ48" si="138">(CP8-$CV$8)/$CX$8</f>
        <v>0.85862583870934417</v>
      </c>
      <c r="CQ48" s="16">
        <f t="shared" si="138"/>
        <v>1.0802323132698304</v>
      </c>
      <c r="CR48" s="70">
        <f t="shared" ref="CR48:CS48" si="139">(CR8-$CV$8)/$CX$8</f>
        <v>1.2828967472667727</v>
      </c>
      <c r="CS48" s="70">
        <f t="shared" si="139"/>
        <v>1.3186248237768718</v>
      </c>
      <c r="CT48" s="70">
        <f t="shared" ref="CT48:CU48" si="140">(CT8-$CV$8)/$CX$8</f>
        <v>0.85646983409235544</v>
      </c>
      <c r="CU48" s="70">
        <f t="shared" si="140"/>
        <v>1.1707845071833578</v>
      </c>
      <c r="CV48" s="1"/>
      <c r="CW48" s="38"/>
      <c r="CX48" s="38"/>
    </row>
    <row r="49" spans="1:102" x14ac:dyDescent="0.25">
      <c r="A49" s="55" t="s">
        <v>123</v>
      </c>
      <c r="B49" s="54" t="s">
        <v>15</v>
      </c>
      <c r="C49" s="16">
        <f t="shared" ref="C49:AH49" si="141">(C9-$CV$9)/$CX$9</f>
        <v>-1.7587794027233168</v>
      </c>
      <c r="D49" s="16">
        <f t="shared" si="141"/>
        <v>-2.103603257324957</v>
      </c>
      <c r="E49" s="16">
        <f t="shared" si="141"/>
        <v>-2.0518796791347103</v>
      </c>
      <c r="F49" s="16">
        <f t="shared" si="141"/>
        <v>-2.0518796791347103</v>
      </c>
      <c r="G49" s="16">
        <f t="shared" si="141"/>
        <v>-3.1725572065900409</v>
      </c>
      <c r="H49" s="16">
        <f t="shared" si="141"/>
        <v>-0.68982545345823143</v>
      </c>
      <c r="I49" s="16">
        <f t="shared" si="141"/>
        <v>-0.43120756250700115</v>
      </c>
      <c r="J49" s="16">
        <f t="shared" si="141"/>
        <v>-0.77603141710864143</v>
      </c>
      <c r="K49" s="16">
        <f t="shared" si="141"/>
        <v>-0.20707205701593548</v>
      </c>
      <c r="L49" s="16">
        <f t="shared" si="141"/>
        <v>-0.17258967155577096</v>
      </c>
      <c r="M49" s="16">
        <f t="shared" si="141"/>
        <v>-8.6383707905360901E-2</v>
      </c>
      <c r="N49" s="16">
        <f t="shared" si="141"/>
        <v>0.27568133942636042</v>
      </c>
      <c r="O49" s="16">
        <f t="shared" si="141"/>
        <v>-0.189830864285852</v>
      </c>
      <c r="P49" s="16">
        <f t="shared" si="141"/>
        <v>-0.3450015988565911</v>
      </c>
      <c r="Q49" s="16">
        <f t="shared" si="141"/>
        <v>-0.65534306799806685</v>
      </c>
      <c r="R49" s="16">
        <f t="shared" si="141"/>
        <v>0.34464611034668946</v>
      </c>
      <c r="S49" s="16">
        <f t="shared" si="141"/>
        <v>0.27568133942636042</v>
      </c>
      <c r="T49" s="16">
        <f t="shared" si="141"/>
        <v>0.49981684491742856</v>
      </c>
      <c r="U49" s="16">
        <f t="shared" si="141"/>
        <v>0.34464611034668946</v>
      </c>
      <c r="V49" s="16">
        <f t="shared" si="141"/>
        <v>3.430464120521369E-2</v>
      </c>
      <c r="W49" s="16">
        <f t="shared" si="141"/>
        <v>-1.7774425495082981E-4</v>
      </c>
      <c r="X49" s="16">
        <f t="shared" si="141"/>
        <v>0.46533445945726404</v>
      </c>
      <c r="Y49" s="16">
        <f t="shared" si="141"/>
        <v>0.93084666316947895</v>
      </c>
      <c r="Z49" s="16">
        <f t="shared" si="141"/>
        <v>0.17223418304586932</v>
      </c>
      <c r="AA49" s="16">
        <f t="shared" si="141"/>
        <v>0.63774638675808415</v>
      </c>
      <c r="AB49" s="16">
        <f t="shared" si="141"/>
        <v>0.49981684491742856</v>
      </c>
      <c r="AC49" s="16">
        <f t="shared" si="141"/>
        <v>0.15499299031578828</v>
      </c>
      <c r="AD49" s="16">
        <f t="shared" si="141"/>
        <v>0.56878161583775511</v>
      </c>
      <c r="AE49" s="16">
        <f t="shared" si="141"/>
        <v>0.22395776123611486</v>
      </c>
      <c r="AF49" s="16">
        <f t="shared" si="141"/>
        <v>0.62050519402800064</v>
      </c>
      <c r="AG49" s="16">
        <f t="shared" si="141"/>
        <v>3.430464120521369E-2</v>
      </c>
      <c r="AH49" s="16">
        <f t="shared" si="141"/>
        <v>0.39636968853693499</v>
      </c>
      <c r="AI49" s="16">
        <f t="shared" ref="AI49:BN49" si="142">(AI9-$CV$9)/$CX$9</f>
        <v>-1.7774425495082981E-4</v>
      </c>
      <c r="AJ49" s="16">
        <f t="shared" si="142"/>
        <v>-0.58637829707774025</v>
      </c>
      <c r="AK49" s="16">
        <f t="shared" si="142"/>
        <v>-0.75879022437856047</v>
      </c>
      <c r="AL49" s="16">
        <f t="shared" si="142"/>
        <v>-1.2070612353606918</v>
      </c>
      <c r="AM49" s="16">
        <f t="shared" si="142"/>
        <v>-2.2932563773558581</v>
      </c>
      <c r="AN49" s="16">
        <f t="shared" si="142"/>
        <v>-3.0173864720193033</v>
      </c>
      <c r="AO49" s="16">
        <f t="shared" si="142"/>
        <v>-2.9139393156388111</v>
      </c>
      <c r="AP49" s="16">
        <f t="shared" si="142"/>
        <v>-2.8104921592583185</v>
      </c>
      <c r="AQ49" s="16">
        <f t="shared" si="142"/>
        <v>-1.9311913300241368</v>
      </c>
      <c r="AR49" s="16">
        <f t="shared" si="142"/>
        <v>-1.5691262826924144</v>
      </c>
      <c r="AS49" s="16">
        <f t="shared" si="142"/>
        <v>-0.86223738075905154</v>
      </c>
      <c r="AT49" s="16">
        <f t="shared" si="142"/>
        <v>-0.65534306799806685</v>
      </c>
      <c r="AU49" s="16">
        <f t="shared" si="142"/>
        <v>-0.68982545345823143</v>
      </c>
      <c r="AV49" s="16">
        <f t="shared" si="142"/>
        <v>-0.82775499529888696</v>
      </c>
      <c r="AW49" s="16">
        <f t="shared" si="142"/>
        <v>-0.20707205701593548</v>
      </c>
      <c r="AX49" s="16">
        <f t="shared" si="142"/>
        <v>-0.17258967155577096</v>
      </c>
      <c r="AY49" s="16">
        <f t="shared" si="142"/>
        <v>-0.13810728609560646</v>
      </c>
      <c r="AZ49" s="16">
        <f t="shared" si="142"/>
        <v>6.8787026665378212E-2</v>
      </c>
      <c r="BA49" s="16">
        <f t="shared" si="142"/>
        <v>0.36188730307677047</v>
      </c>
      <c r="BB49" s="16">
        <f t="shared" si="142"/>
        <v>0.29292253215644387</v>
      </c>
      <c r="BC49" s="16">
        <f t="shared" si="142"/>
        <v>0.32740491761660839</v>
      </c>
      <c r="BD49" s="16">
        <f t="shared" si="142"/>
        <v>0.22395776123611486</v>
      </c>
      <c r="BE49" s="16">
        <f t="shared" si="142"/>
        <v>0.48257565218734505</v>
      </c>
      <c r="BF49" s="16">
        <f t="shared" si="142"/>
        <v>0.39636968853693499</v>
      </c>
      <c r="BG49" s="16">
        <f t="shared" si="142"/>
        <v>0.36188730307677047</v>
      </c>
      <c r="BH49" s="16">
        <f t="shared" si="142"/>
        <v>0.24119895396619834</v>
      </c>
      <c r="BI49" s="16">
        <f t="shared" si="142"/>
        <v>0.39636968853693499</v>
      </c>
      <c r="BJ49" s="16">
        <f t="shared" si="142"/>
        <v>0.62050519402800064</v>
      </c>
      <c r="BK49" s="16">
        <f t="shared" si="142"/>
        <v>0.17223418304586932</v>
      </c>
      <c r="BL49" s="16">
        <f t="shared" si="142"/>
        <v>0.24119895396619834</v>
      </c>
      <c r="BM49" s="16">
        <f t="shared" si="142"/>
        <v>0.32740491761660839</v>
      </c>
      <c r="BN49" s="16">
        <f t="shared" si="142"/>
        <v>0.27568133942636042</v>
      </c>
      <c r="BO49" s="16">
        <f t="shared" ref="BO49:CG49" si="143">(BO9-$CV$9)/$CX$9</f>
        <v>0.36188730307677047</v>
      </c>
      <c r="BP49" s="16">
        <f t="shared" si="143"/>
        <v>0.43085207399709952</v>
      </c>
      <c r="BQ49" s="16">
        <f t="shared" si="143"/>
        <v>0.34464611034668946</v>
      </c>
      <c r="BR49" s="16">
        <f t="shared" si="143"/>
        <v>0.63774638675808415</v>
      </c>
      <c r="BS49" s="16">
        <f t="shared" si="143"/>
        <v>0.74119354313857533</v>
      </c>
      <c r="BT49" s="16">
        <f t="shared" si="143"/>
        <v>0.74119354313857533</v>
      </c>
      <c r="BU49" s="16">
        <f t="shared" si="143"/>
        <v>0.74119354313857533</v>
      </c>
      <c r="BV49" s="16">
        <f t="shared" si="143"/>
        <v>0.77567592859873979</v>
      </c>
      <c r="BW49" s="16">
        <f t="shared" si="143"/>
        <v>1.0170526268198889</v>
      </c>
      <c r="BX49" s="16">
        <f t="shared" si="143"/>
        <v>1.0515350122800511</v>
      </c>
      <c r="BY49" s="16">
        <f t="shared" si="143"/>
        <v>1.2584293250410357</v>
      </c>
      <c r="BZ49" s="16">
        <f t="shared" si="143"/>
        <v>0.99981143408980544</v>
      </c>
      <c r="CA49" s="16">
        <f t="shared" si="143"/>
        <v>1.2411881323109546</v>
      </c>
      <c r="CB49" s="16">
        <f t="shared" si="143"/>
        <v>1.1894645541207092</v>
      </c>
      <c r="CC49" s="16">
        <f t="shared" si="143"/>
        <v>0.98257024135972448</v>
      </c>
      <c r="CD49" s="16">
        <f t="shared" si="143"/>
        <v>0.87912308497923086</v>
      </c>
      <c r="CE49" s="16">
        <f t="shared" si="143"/>
        <v>0.87912308497923086</v>
      </c>
      <c r="CF49" s="16">
        <f t="shared" si="143"/>
        <v>-0.22431324974601652</v>
      </c>
      <c r="CG49" s="16">
        <f t="shared" si="143"/>
        <v>0.20671656850603382</v>
      </c>
      <c r="CH49" s="16">
        <f t="shared" ref="CH49:CM49" si="144">(CH9-$CV$9)/$CX$9</f>
        <v>0.53429923037759064</v>
      </c>
      <c r="CI49" s="16">
        <f t="shared" si="144"/>
        <v>0.74119354313857533</v>
      </c>
      <c r="CJ49" s="16">
        <f t="shared" si="144"/>
        <v>0.79291712132882086</v>
      </c>
      <c r="CK49" s="16">
        <f t="shared" si="144"/>
        <v>0.93084666316947895</v>
      </c>
      <c r="CL49" s="16">
        <f t="shared" si="144"/>
        <v>1.1549821686605446</v>
      </c>
      <c r="CM49" s="16">
        <f t="shared" si="144"/>
        <v>0.96532904862964097</v>
      </c>
      <c r="CN49" s="16">
        <f t="shared" ref="CN49:CO49" si="145">(CN9-$CV$9)/$CX$9</f>
        <v>0.94808785589955991</v>
      </c>
      <c r="CO49" s="16">
        <f t="shared" si="145"/>
        <v>0.98257024135972448</v>
      </c>
      <c r="CP49" s="16">
        <f t="shared" ref="CP49:CQ49" si="146">(CP9-$CV$9)/$CX$9</f>
        <v>0.56878161583775511</v>
      </c>
      <c r="CQ49" s="16">
        <f t="shared" si="146"/>
        <v>0.46533445945726404</v>
      </c>
      <c r="CR49" s="70">
        <f t="shared" ref="CR49:CS49" si="147">(CR9-$CV$9)/$CX$9</f>
        <v>0.63774638675808415</v>
      </c>
      <c r="CS49" s="70">
        <f t="shared" si="147"/>
        <v>0.44809326672718053</v>
      </c>
      <c r="CT49" s="70">
        <f t="shared" ref="CT49:CU49" si="148">(CT9-$CV$9)/$CX$9</f>
        <v>0.39636968853693499</v>
      </c>
      <c r="CU49" s="70">
        <f t="shared" si="148"/>
        <v>0.24119895396619834</v>
      </c>
      <c r="CV49" s="40"/>
      <c r="CW49" s="38"/>
      <c r="CX49" s="38"/>
    </row>
    <row r="50" spans="1:102" ht="15" customHeight="1" x14ac:dyDescent="0.25">
      <c r="A50" s="55" t="s">
        <v>138</v>
      </c>
      <c r="B50" s="54" t="s">
        <v>16</v>
      </c>
      <c r="G50" s="16">
        <f t="shared" ref="G50:AL50" si="149">-(G10-$CV$10)/$CX$10</f>
        <v>-1.902242522715869</v>
      </c>
      <c r="H50" s="16">
        <f t="shared" si="149"/>
        <v>-1.6750094075258848</v>
      </c>
      <c r="I50" s="16">
        <f t="shared" si="149"/>
        <v>-0.76607694676594718</v>
      </c>
      <c r="J50" s="16">
        <f t="shared" si="149"/>
        <v>-0.8796935043609394</v>
      </c>
      <c r="K50" s="16">
        <f t="shared" si="149"/>
        <v>-0.7471408538334483</v>
      </c>
      <c r="L50" s="16">
        <f t="shared" si="149"/>
        <v>-0.25480243758848231</v>
      </c>
      <c r="M50" s="16">
        <f t="shared" si="149"/>
        <v>0.57838565144146048</v>
      </c>
      <c r="N50" s="16">
        <f t="shared" si="149"/>
        <v>0.35115253625147591</v>
      </c>
      <c r="O50" s="16">
        <f t="shared" si="149"/>
        <v>-0.14118587999349011</v>
      </c>
      <c r="P50" s="16">
        <f t="shared" si="149"/>
        <v>-0.53884383157596283</v>
      </c>
      <c r="Q50" s="16">
        <f t="shared" si="149"/>
        <v>0.31328035038647867</v>
      </c>
      <c r="R50" s="16">
        <f t="shared" si="149"/>
        <v>0.48370518677896696</v>
      </c>
      <c r="S50" s="16">
        <f t="shared" si="149"/>
        <v>-0.23586634465598347</v>
      </c>
      <c r="T50" s="16">
        <f t="shared" si="149"/>
        <v>2.9238956398998171E-2</v>
      </c>
      <c r="U50" s="16">
        <f t="shared" si="149"/>
        <v>0.69200220903645271</v>
      </c>
      <c r="V50" s="16">
        <f t="shared" si="149"/>
        <v>0.80561876663144483</v>
      </c>
      <c r="W50" s="16">
        <f t="shared" si="149"/>
        <v>0.35115253625147591</v>
      </c>
      <c r="X50" s="16">
        <f t="shared" si="149"/>
        <v>0.69200220903645271</v>
      </c>
      <c r="Y50" s="16">
        <f t="shared" si="149"/>
        <v>1.3168932758089098</v>
      </c>
      <c r="Z50" s="16">
        <f t="shared" si="149"/>
        <v>1.5441263909988938</v>
      </c>
      <c r="AA50" s="16">
        <f t="shared" si="149"/>
        <v>1.2411489040789148</v>
      </c>
      <c r="AB50" s="16">
        <f t="shared" si="149"/>
        <v>1.3737015546064058</v>
      </c>
      <c r="AC50" s="16">
        <f t="shared" si="149"/>
        <v>1.733487320323881</v>
      </c>
      <c r="AD50" s="16">
        <f t="shared" si="149"/>
        <v>1.733487320323881</v>
      </c>
      <c r="AE50" s="16">
        <f t="shared" si="149"/>
        <v>1.4494459263364006</v>
      </c>
      <c r="AF50" s="16">
        <f t="shared" si="149"/>
        <v>1.5251902980663954</v>
      </c>
      <c r="AG50" s="16">
        <f t="shared" si="149"/>
        <v>1.60093466979639</v>
      </c>
      <c r="AH50" s="16">
        <f t="shared" si="149"/>
        <v>1.2032767182139175</v>
      </c>
      <c r="AI50" s="16">
        <f t="shared" si="149"/>
        <v>-2.7569322398497922E-2</v>
      </c>
      <c r="AJ50" s="16">
        <f t="shared" si="149"/>
        <v>-0.86075741142844053</v>
      </c>
      <c r="AK50" s="16">
        <f t="shared" si="149"/>
        <v>-0.84182131849594211</v>
      </c>
      <c r="AL50" s="16">
        <f t="shared" si="149"/>
        <v>-1.542456756998394</v>
      </c>
      <c r="AM50" s="16">
        <f t="shared" ref="AM50:BR50" si="150">-(AM10-$CV$10)/$CX$10</f>
        <v>-2.167347823770851</v>
      </c>
      <c r="AN50" s="16">
        <f t="shared" si="150"/>
        <v>-2.2809643813658433</v>
      </c>
      <c r="AO50" s="16">
        <f t="shared" si="150"/>
        <v>-2.167347823770851</v>
      </c>
      <c r="AP50" s="16">
        <f t="shared" si="150"/>
        <v>-2.2809643813658433</v>
      </c>
      <c r="AQ50" s="16">
        <f t="shared" si="150"/>
        <v>-2.1484117308383519</v>
      </c>
      <c r="AR50" s="16">
        <f t="shared" si="150"/>
        <v>-2.0726673591083573</v>
      </c>
      <c r="AS50" s="16">
        <f t="shared" si="150"/>
        <v>-1.4288401994034019</v>
      </c>
      <c r="AT50" s="16">
        <f t="shared" si="150"/>
        <v>-1.4856484782008981</v>
      </c>
      <c r="AU50" s="16">
        <f t="shared" si="150"/>
        <v>-1.4477762923359003</v>
      </c>
      <c r="AV50" s="16">
        <f t="shared" si="150"/>
        <v>-1.0879905266184249</v>
      </c>
      <c r="AW50" s="16">
        <f t="shared" si="150"/>
        <v>-0.31161071638597843</v>
      </c>
      <c r="AX50" s="16">
        <f t="shared" si="150"/>
        <v>-0.34948290225097567</v>
      </c>
      <c r="AY50" s="16">
        <f t="shared" si="150"/>
        <v>-0.59565211037345889</v>
      </c>
      <c r="AZ50" s="16">
        <f t="shared" si="150"/>
        <v>-0.14118587999349011</v>
      </c>
      <c r="BA50" s="16">
        <f t="shared" si="150"/>
        <v>0.18072769985898762</v>
      </c>
      <c r="BB50" s="16">
        <f t="shared" si="150"/>
        <v>-4.6505415330996759E-2</v>
      </c>
      <c r="BC50" s="16">
        <f t="shared" si="150"/>
        <v>-0.48203555277846671</v>
      </c>
      <c r="BD50" s="16">
        <f t="shared" si="150"/>
        <v>-8.4377601195994023E-2</v>
      </c>
      <c r="BE50" s="16">
        <f t="shared" si="150"/>
        <v>4.8175049331497008E-2</v>
      </c>
      <c r="BF50" s="16">
        <f t="shared" si="150"/>
        <v>-8.4377601195994023E-2</v>
      </c>
      <c r="BG50" s="16">
        <f t="shared" si="150"/>
        <v>-0.27373853052098113</v>
      </c>
      <c r="BH50" s="16">
        <f t="shared" si="150"/>
        <v>-6.5441508263495179E-2</v>
      </c>
      <c r="BI50" s="16">
        <f t="shared" si="150"/>
        <v>0.33221644331897748</v>
      </c>
      <c r="BJ50" s="16">
        <f t="shared" si="150"/>
        <v>4.8175049331497008E-2</v>
      </c>
      <c r="BK50" s="16">
        <f t="shared" si="150"/>
        <v>-0.34948290225097567</v>
      </c>
      <c r="BL50" s="16">
        <f t="shared" si="150"/>
        <v>-0.44416336691346942</v>
      </c>
      <c r="BM50" s="16">
        <f t="shared" si="150"/>
        <v>-4.6505415330996759E-2</v>
      </c>
      <c r="BN50" s="16">
        <f t="shared" si="150"/>
        <v>-0.70926866796845112</v>
      </c>
      <c r="BO50" s="16">
        <f t="shared" si="150"/>
        <v>-0.98952284336943197</v>
      </c>
      <c r="BP50" s="16">
        <f t="shared" si="150"/>
        <v>-1.0330758571141789</v>
      </c>
      <c r="BQ50" s="16">
        <f t="shared" si="150"/>
        <v>-0.74903446312669808</v>
      </c>
      <c r="BR50" s="16">
        <f t="shared" si="150"/>
        <v>-0.66003482634395438</v>
      </c>
      <c r="BS50" s="16">
        <f t="shared" ref="BS50:CG50" si="151">-(BS10-$CV$10)/$CX$10</f>
        <v>-0.52748217581646384</v>
      </c>
      <c r="BT50" s="16">
        <f t="shared" si="151"/>
        <v>-1.9994885225498471E-2</v>
      </c>
      <c r="BU50" s="16">
        <f t="shared" si="151"/>
        <v>0.49885406112496583</v>
      </c>
      <c r="BV50" s="16">
        <f t="shared" si="151"/>
        <v>0.58406647932121003</v>
      </c>
      <c r="BW50" s="16">
        <f t="shared" si="151"/>
        <v>0.59921535366720891</v>
      </c>
      <c r="BX50" s="16">
        <f t="shared" si="151"/>
        <v>0.83970373390994246</v>
      </c>
      <c r="BY50" s="16">
        <f t="shared" si="151"/>
        <v>1.1445748301231715</v>
      </c>
      <c r="BZ50" s="16">
        <f t="shared" si="151"/>
        <v>1.0764048955661762</v>
      </c>
      <c r="CA50" s="16">
        <f t="shared" si="151"/>
        <v>1.2165319832666666</v>
      </c>
      <c r="CB50" s="16">
        <f t="shared" si="151"/>
        <v>1.108596253551424</v>
      </c>
      <c r="CC50" s="16">
        <f t="shared" si="151"/>
        <v>1.0612560212201774</v>
      </c>
      <c r="CD50" s="16">
        <f t="shared" si="151"/>
        <v>0.67117250681070406</v>
      </c>
      <c r="CE50" s="16">
        <f t="shared" si="151"/>
        <v>0.48749240536546667</v>
      </c>
      <c r="CF50" s="16">
        <f t="shared" si="151"/>
        <v>0.32653561543922777</v>
      </c>
      <c r="CG50" s="16">
        <f t="shared" si="151"/>
        <v>0.31706756897297816</v>
      </c>
      <c r="CH50" s="16">
        <f t="shared" ref="CH50:CM50" si="152">-(CH10-$CV$10)/$CX$10</f>
        <v>0.44204578232747016</v>
      </c>
      <c r="CI50" s="16">
        <f t="shared" si="152"/>
        <v>0.23564236936323396</v>
      </c>
      <c r="CJ50" s="16">
        <f t="shared" si="152"/>
        <v>0.32653561543922777</v>
      </c>
      <c r="CK50" s="16">
        <f t="shared" si="152"/>
        <v>0.69957664620945215</v>
      </c>
      <c r="CL50" s="16">
        <f t="shared" si="152"/>
        <v>0.67874694398370372</v>
      </c>
      <c r="CM50" s="16">
        <f t="shared" si="152"/>
        <v>0.58217287002796003</v>
      </c>
      <c r="CN50" s="16">
        <f t="shared" ref="CN50:CO50" si="153">-(CN10-$CV$10)/$CX$10</f>
        <v>0.76585297147319764</v>
      </c>
      <c r="CO50" s="16">
        <f t="shared" si="153"/>
        <v>0.83023568744369303</v>
      </c>
      <c r="CP50" s="16">
        <f t="shared" ref="CP50:CQ50" si="154">-(CP10-$CV$10)/$CX$10</f>
        <v>0.58406647932121014</v>
      </c>
      <c r="CQ50" s="16">
        <f t="shared" si="154"/>
        <v>0.22617432289698475</v>
      </c>
      <c r="CR50" s="16">
        <f t="shared" ref="CR50:CS50" si="155">-(CR10-$CV$10)/$CX$10</f>
        <v>0.40985442434222175</v>
      </c>
      <c r="CS50" s="16">
        <f t="shared" si="155"/>
        <v>0.8226612502706937</v>
      </c>
      <c r="CT50" s="16">
        <f t="shared" ref="CT50:CU50" si="156">-(CT10-$CV$10)/$CX$10</f>
        <v>0.62193866518620744</v>
      </c>
      <c r="CU50" s="16">
        <f t="shared" si="156"/>
        <v>0.15989799763323945</v>
      </c>
      <c r="CV50" s="1"/>
      <c r="CW50" s="38"/>
      <c r="CX50" s="38"/>
    </row>
    <row r="51" spans="1:102" ht="15" customHeight="1" x14ac:dyDescent="0.25">
      <c r="A51" s="55" t="s">
        <v>139</v>
      </c>
      <c r="B51" s="54" t="s">
        <v>17</v>
      </c>
      <c r="S51" s="16">
        <f t="shared" ref="S51:AX51" si="157">-(S11-$CV$11)/$CX$11</f>
        <v>0.11129231441116551</v>
      </c>
      <c r="T51" s="16">
        <f t="shared" si="157"/>
        <v>0.52838103128213021</v>
      </c>
      <c r="U51" s="16">
        <f t="shared" si="157"/>
        <v>0.69521651803051598</v>
      </c>
      <c r="V51" s="16">
        <f t="shared" si="157"/>
        <v>0.69521651803051598</v>
      </c>
      <c r="W51" s="16">
        <f t="shared" si="157"/>
        <v>0.94546974815309481</v>
      </c>
      <c r="X51" s="16">
        <f t="shared" si="157"/>
        <v>0.36154554453374427</v>
      </c>
      <c r="Y51" s="16">
        <f t="shared" si="157"/>
        <v>1.1957229782756735</v>
      </c>
      <c r="Z51" s="16">
        <f t="shared" si="157"/>
        <v>1.5293939517724453</v>
      </c>
      <c r="AA51" s="16">
        <f t="shared" si="157"/>
        <v>0.86205200477890187</v>
      </c>
      <c r="AB51" s="16">
        <f t="shared" si="157"/>
        <v>1.1957229782756735</v>
      </c>
      <c r="AC51" s="16">
        <f t="shared" si="157"/>
        <v>1.2791407216498665</v>
      </c>
      <c r="AD51" s="16">
        <f t="shared" si="157"/>
        <v>1.5293939517724453</v>
      </c>
      <c r="AE51" s="16">
        <f t="shared" si="157"/>
        <v>1.4459762083982524</v>
      </c>
      <c r="AF51" s="16">
        <f t="shared" si="157"/>
        <v>1.2791407216498665</v>
      </c>
      <c r="AG51" s="16">
        <f t="shared" si="157"/>
        <v>1.3625584650240594</v>
      </c>
      <c r="AH51" s="16">
        <f t="shared" si="157"/>
        <v>0.94546974815309481</v>
      </c>
      <c r="AI51" s="16">
        <f t="shared" si="157"/>
        <v>0.11129231441116551</v>
      </c>
      <c r="AJ51" s="16">
        <f t="shared" si="157"/>
        <v>-0.38921414583399205</v>
      </c>
      <c r="AK51" s="16">
        <f t="shared" si="157"/>
        <v>-0.72288511933076383</v>
      </c>
      <c r="AL51" s="16">
        <f t="shared" si="157"/>
        <v>-1.723898039821079</v>
      </c>
      <c r="AM51" s="16">
        <f t="shared" si="157"/>
        <v>-2.6414932169372012</v>
      </c>
      <c r="AN51" s="16">
        <f t="shared" si="157"/>
        <v>-2.8917464470597798</v>
      </c>
      <c r="AO51" s="16">
        <f t="shared" si="157"/>
        <v>-2.4746577301888153</v>
      </c>
      <c r="AP51" s="16">
        <f t="shared" si="157"/>
        <v>-2.3912399868146226</v>
      </c>
      <c r="AQ51" s="16">
        <f t="shared" si="157"/>
        <v>-2.3912399868146226</v>
      </c>
      <c r="AR51" s="16">
        <f t="shared" si="157"/>
        <v>-1.2233915795759214</v>
      </c>
      <c r="AS51" s="16">
        <f t="shared" si="157"/>
        <v>-0.63946737595657088</v>
      </c>
      <c r="AT51" s="16">
        <f t="shared" si="157"/>
        <v>-1.1399738362017284</v>
      </c>
      <c r="AU51" s="16">
        <f t="shared" si="157"/>
        <v>-1.4736448096985002</v>
      </c>
      <c r="AV51" s="16">
        <f t="shared" si="157"/>
        <v>-0.97313834945334254</v>
      </c>
      <c r="AW51" s="16">
        <f t="shared" si="157"/>
        <v>-0.63946737595657088</v>
      </c>
      <c r="AX51" s="16">
        <f t="shared" si="157"/>
        <v>-0.472631889208185</v>
      </c>
      <c r="AY51" s="16">
        <f t="shared" ref="AY51:CE51" si="158">-(AY11-$CV$11)/$CX$11</f>
        <v>-0.80630286270495677</v>
      </c>
      <c r="AZ51" s="16">
        <f t="shared" si="158"/>
        <v>-0.72288511933076383</v>
      </c>
      <c r="BA51" s="16">
        <f t="shared" si="158"/>
        <v>-0.22237865908560622</v>
      </c>
      <c r="BB51" s="16">
        <f t="shared" si="158"/>
        <v>-0.30579640245979917</v>
      </c>
      <c r="BC51" s="16">
        <f t="shared" si="158"/>
        <v>-0.472631889208185</v>
      </c>
      <c r="BD51" s="16">
        <f t="shared" si="158"/>
        <v>-0.80630286270495677</v>
      </c>
      <c r="BE51" s="16">
        <f t="shared" si="158"/>
        <v>-0.13896091571141328</v>
      </c>
      <c r="BF51" s="16">
        <f t="shared" si="158"/>
        <v>-5.5543172337220358E-2</v>
      </c>
      <c r="BG51" s="16">
        <f t="shared" si="158"/>
        <v>2.7874571036972572E-2</v>
      </c>
      <c r="BH51" s="16">
        <f t="shared" si="158"/>
        <v>-0.13896091571141328</v>
      </c>
      <c r="BI51" s="16">
        <f t="shared" si="158"/>
        <v>0.11129231441116551</v>
      </c>
      <c r="BJ51" s="16">
        <f t="shared" si="158"/>
        <v>-0.13896091571141328</v>
      </c>
      <c r="BK51" s="16">
        <f t="shared" si="158"/>
        <v>-0.22237865908560622</v>
      </c>
      <c r="BL51" s="16">
        <f t="shared" si="158"/>
        <v>-0.30579640245979917</v>
      </c>
      <c r="BM51" s="16">
        <f t="shared" si="158"/>
        <v>-0.30579640245979917</v>
      </c>
      <c r="BN51" s="16">
        <f t="shared" si="158"/>
        <v>-0.22237865908560622</v>
      </c>
      <c r="BO51" s="16">
        <f t="shared" si="158"/>
        <v>-0.472631889208185</v>
      </c>
      <c r="BP51" s="16">
        <f t="shared" si="158"/>
        <v>-0.38921414583399205</v>
      </c>
      <c r="BQ51" s="16">
        <f t="shared" si="158"/>
        <v>-0.13896091571141328</v>
      </c>
      <c r="BR51" s="16">
        <f t="shared" si="158"/>
        <v>-0.13896091571141328</v>
      </c>
      <c r="BS51" s="16">
        <f t="shared" si="158"/>
        <v>2.7874571036972572E-2</v>
      </c>
      <c r="BT51" s="16">
        <f t="shared" si="158"/>
        <v>0.19471005778535844</v>
      </c>
      <c r="BU51" s="16">
        <f t="shared" si="158"/>
        <v>0.36154554453374427</v>
      </c>
      <c r="BV51" s="16">
        <f t="shared" si="158"/>
        <v>0.69521651803051598</v>
      </c>
      <c r="BW51" s="16">
        <f t="shared" si="158"/>
        <v>0.61179877465632304</v>
      </c>
      <c r="BX51" s="16">
        <f t="shared" si="158"/>
        <v>0.77863426140470893</v>
      </c>
      <c r="BY51" s="16">
        <f t="shared" si="158"/>
        <v>1.0288874915272876</v>
      </c>
      <c r="BZ51" s="16">
        <f t="shared" si="158"/>
        <v>0.94546974815309481</v>
      </c>
      <c r="CA51" s="16">
        <f t="shared" si="158"/>
        <v>0.94546974815309481</v>
      </c>
      <c r="CB51" s="16">
        <f t="shared" si="158"/>
        <v>0.88707732779115978</v>
      </c>
      <c r="CC51" s="16">
        <f t="shared" si="158"/>
        <v>0.51169748260729131</v>
      </c>
      <c r="CD51" s="16">
        <f t="shared" si="158"/>
        <v>0.26978602682213193</v>
      </c>
      <c r="CE51" s="16">
        <f t="shared" si="158"/>
        <v>0.41159619055826019</v>
      </c>
      <c r="CF51" s="16">
        <f t="shared" ref="CF51:CK51" si="159">-(CF11-$CV$11)/$CX$11</f>
        <v>1.119102236213375E-2</v>
      </c>
      <c r="CG51" s="16">
        <f t="shared" si="159"/>
        <v>0.2531024781472937</v>
      </c>
      <c r="CH51" s="16">
        <f t="shared" si="159"/>
        <v>0.48667215959503368</v>
      </c>
      <c r="CI51" s="16">
        <f t="shared" si="159"/>
        <v>0.30315312417180901</v>
      </c>
      <c r="CJ51" s="16">
        <f t="shared" si="159"/>
        <v>0.69521651803051598</v>
      </c>
      <c r="CK51" s="16">
        <f t="shared" si="159"/>
        <v>1.1456723322511577</v>
      </c>
      <c r="CL51" s="16">
        <f t="shared" ref="CL51:CM51" si="160">-(CL11-$CV$11)/$CX$11</f>
        <v>0.99552039417761073</v>
      </c>
      <c r="CM51" s="16">
        <f t="shared" si="160"/>
        <v>1.1150858263472871</v>
      </c>
      <c r="CN51" s="16">
        <f t="shared" ref="CN51:CO51" si="161">-(CN11-$CV$11)/$CX$11</f>
        <v>1.262457172975028</v>
      </c>
      <c r="CO51" s="16">
        <f t="shared" si="161"/>
        <v>0.91766383369503057</v>
      </c>
      <c r="CP51" s="16">
        <f t="shared" ref="CP51:CQ51" si="162">-(CP11-$CV$11)/$CX$11</f>
        <v>0.22251597224342295</v>
      </c>
      <c r="CQ51" s="16">
        <f t="shared" si="162"/>
        <v>-0.31413817679721856</v>
      </c>
      <c r="CR51" s="16">
        <f t="shared" ref="CR51:CS51" si="163">-(CR11-$CV$11)/$CX$11</f>
        <v>-0.57829436414882995</v>
      </c>
      <c r="CS51" s="16">
        <f t="shared" si="163"/>
        <v>-0.49765721222044207</v>
      </c>
      <c r="CT51" s="16">
        <f t="shared" ref="CT51:CU51" si="164">-(CT11-$CV$11)/$CX$11</f>
        <v>-0.73400748511398894</v>
      </c>
      <c r="CU51" s="16">
        <f t="shared" si="164"/>
        <v>-0.97313834945334254</v>
      </c>
      <c r="CV51" s="1"/>
      <c r="CW51" s="38"/>
      <c r="CX51" s="38"/>
    </row>
    <row r="52" spans="1:102" ht="15" customHeight="1" x14ac:dyDescent="0.25">
      <c r="A52" s="55" t="s">
        <v>140</v>
      </c>
      <c r="B52" s="54" t="s">
        <v>18</v>
      </c>
      <c r="S52" s="16">
        <f t="shared" ref="S52:AX52" si="165">-(S12-$CV$12)/$CX$12</f>
        <v>0.12903597855240881</v>
      </c>
      <c r="T52" s="16">
        <f t="shared" si="165"/>
        <v>-5.099699439439493E-2</v>
      </c>
      <c r="U52" s="16">
        <f t="shared" si="165"/>
        <v>-0.27103729466270965</v>
      </c>
      <c r="V52" s="16">
        <f t="shared" si="165"/>
        <v>0.43909276529412544</v>
      </c>
      <c r="W52" s="16">
        <f t="shared" si="165"/>
        <v>0.50910558810677109</v>
      </c>
      <c r="X52" s="16">
        <f t="shared" si="165"/>
        <v>0.40908726980299148</v>
      </c>
      <c r="Y52" s="16">
        <f t="shared" si="165"/>
        <v>0.53911108359790505</v>
      </c>
      <c r="Z52" s="16">
        <f t="shared" si="165"/>
        <v>0.51910741993714915</v>
      </c>
      <c r="AA52" s="16">
        <f t="shared" si="165"/>
        <v>1.0992136660990708</v>
      </c>
      <c r="AB52" s="16">
        <f t="shared" si="165"/>
        <v>0.61912573824092876</v>
      </c>
      <c r="AC52" s="16">
        <f t="shared" si="165"/>
        <v>1.1592246570813387</v>
      </c>
      <c r="AD52" s="16">
        <f t="shared" si="165"/>
        <v>1.3492594618585196</v>
      </c>
      <c r="AE52" s="16">
        <f t="shared" si="165"/>
        <v>1.0792100024383149</v>
      </c>
      <c r="AF52" s="16">
        <f t="shared" si="165"/>
        <v>1.639312584939481</v>
      </c>
      <c r="AG52" s="16">
        <f t="shared" si="165"/>
        <v>1.639312584939481</v>
      </c>
      <c r="AH52" s="16">
        <f t="shared" si="165"/>
        <v>1.7393309032432605</v>
      </c>
      <c r="AI52" s="16">
        <f t="shared" si="165"/>
        <v>1.339257630028142</v>
      </c>
      <c r="AJ52" s="16">
        <f t="shared" si="165"/>
        <v>0.7291458883750862</v>
      </c>
      <c r="AK52" s="16">
        <f t="shared" si="165"/>
        <v>-0.56109041774367108</v>
      </c>
      <c r="AL52" s="16">
        <f t="shared" si="165"/>
        <v>-1.1511984957359707</v>
      </c>
      <c r="AM52" s="16">
        <f t="shared" si="165"/>
        <v>-1.8713303875231835</v>
      </c>
      <c r="AN52" s="16">
        <f t="shared" si="165"/>
        <v>-2.0713670241307427</v>
      </c>
      <c r="AO52" s="16">
        <f t="shared" si="165"/>
        <v>-2.591462279310397</v>
      </c>
      <c r="AP52" s="16">
        <f t="shared" si="165"/>
        <v>-2.2413981652471686</v>
      </c>
      <c r="AQ52" s="16">
        <f t="shared" si="165"/>
        <v>-2.4514366336851059</v>
      </c>
      <c r="AR52" s="16">
        <f t="shared" si="165"/>
        <v>-1.7513084055586485</v>
      </c>
      <c r="AS52" s="16">
        <f t="shared" si="165"/>
        <v>-1.5012626097991995</v>
      </c>
      <c r="AT52" s="16">
        <f t="shared" si="165"/>
        <v>-1.4612552824776877</v>
      </c>
      <c r="AU52" s="16">
        <f t="shared" si="165"/>
        <v>-2.1913890060952785</v>
      </c>
      <c r="AV52" s="16">
        <f t="shared" si="165"/>
        <v>-1.9913523694877193</v>
      </c>
      <c r="AW52" s="16">
        <f t="shared" si="165"/>
        <v>-1.1912058230574825</v>
      </c>
      <c r="AX52" s="16">
        <f t="shared" si="165"/>
        <v>-1.4912607779688214</v>
      </c>
      <c r="AY52" s="16">
        <f t="shared" ref="AY52:CG52" si="166">-(AY12-$CV$12)/$CX$12</f>
        <v>-0.99116918644992325</v>
      </c>
      <c r="AZ52" s="16">
        <f t="shared" si="166"/>
        <v>-1.0911875047537027</v>
      </c>
      <c r="BA52" s="16">
        <f t="shared" si="166"/>
        <v>-0.29104095832346588</v>
      </c>
      <c r="BB52" s="16">
        <f t="shared" si="166"/>
        <v>-0.89115086814614364</v>
      </c>
      <c r="BC52" s="16">
        <f t="shared" si="166"/>
        <v>-0.39105927662724549</v>
      </c>
      <c r="BD52" s="16">
        <f t="shared" si="166"/>
        <v>-0.19102264001968625</v>
      </c>
      <c r="BE52" s="16">
        <f t="shared" si="166"/>
        <v>0.1090323148916526</v>
      </c>
      <c r="BF52" s="16">
        <f t="shared" si="166"/>
        <v>-0.19102264001968625</v>
      </c>
      <c r="BG52" s="16">
        <f t="shared" si="166"/>
        <v>-9.1004321715906639E-2</v>
      </c>
      <c r="BH52" s="16">
        <f t="shared" si="166"/>
        <v>0.1090323148916526</v>
      </c>
      <c r="BI52" s="16">
        <f t="shared" si="166"/>
        <v>-0.19102264001968625</v>
      </c>
      <c r="BJ52" s="16">
        <f t="shared" si="166"/>
        <v>-9.1004321715906639E-2</v>
      </c>
      <c r="BK52" s="16">
        <f t="shared" si="166"/>
        <v>-0.19102264001968625</v>
      </c>
      <c r="BL52" s="16">
        <f t="shared" si="166"/>
        <v>-0.19102264001968625</v>
      </c>
      <c r="BM52" s="16">
        <f t="shared" si="166"/>
        <v>-9.1004321715906639E-2</v>
      </c>
      <c r="BN52" s="16">
        <f t="shared" si="166"/>
        <v>-0.39105927662724549</v>
      </c>
      <c r="BO52" s="16">
        <f t="shared" si="166"/>
        <v>9.0139965878729845E-3</v>
      </c>
      <c r="BP52" s="16">
        <f t="shared" si="166"/>
        <v>9.0139965878729845E-3</v>
      </c>
      <c r="BQ52" s="16">
        <f t="shared" si="166"/>
        <v>0.30906895149921182</v>
      </c>
      <c r="BR52" s="16">
        <f t="shared" si="166"/>
        <v>0.1090323148916526</v>
      </c>
      <c r="BS52" s="16">
        <f t="shared" si="166"/>
        <v>-0.14101348086779644</v>
      </c>
      <c r="BT52" s="16">
        <f t="shared" si="166"/>
        <v>0.31907078332958994</v>
      </c>
      <c r="BU52" s="16">
        <f t="shared" si="166"/>
        <v>0.35907811065110168</v>
      </c>
      <c r="BV52" s="16">
        <f t="shared" si="166"/>
        <v>0.59912207458017264</v>
      </c>
      <c r="BW52" s="16">
        <f t="shared" si="166"/>
        <v>0.46909826078525935</v>
      </c>
      <c r="BX52" s="16">
        <f t="shared" si="166"/>
        <v>0.68913856105357452</v>
      </c>
      <c r="BY52" s="16">
        <f t="shared" si="166"/>
        <v>0.76915321569659822</v>
      </c>
      <c r="BZ52" s="16">
        <f t="shared" si="166"/>
        <v>0.86917153400037783</v>
      </c>
      <c r="CA52" s="16">
        <f t="shared" si="166"/>
        <v>1.059206338777559</v>
      </c>
      <c r="CB52" s="16">
        <f t="shared" si="166"/>
        <v>0.87917336583075556</v>
      </c>
      <c r="CC52" s="16">
        <f t="shared" si="166"/>
        <v>0.8491678703396216</v>
      </c>
      <c r="CD52" s="16">
        <f t="shared" si="166"/>
        <v>0.8491678703396216</v>
      </c>
      <c r="CE52" s="16">
        <f t="shared" si="166"/>
        <v>0.61912573824092876</v>
      </c>
      <c r="CF52" s="16">
        <f t="shared" si="166"/>
        <v>0.47910009261563713</v>
      </c>
      <c r="CG52" s="16">
        <f t="shared" si="166"/>
        <v>-4.0995162564016828E-2</v>
      </c>
      <c r="CH52" s="16">
        <f t="shared" ref="CH52:CM52" si="167">-(CH12-$CV$12)/$CX$12</f>
        <v>0.52910925176752688</v>
      </c>
      <c r="CI52" s="16">
        <f t="shared" si="167"/>
        <v>-7.1000658055151142E-2</v>
      </c>
      <c r="CJ52" s="16">
        <f t="shared" si="167"/>
        <v>0.57578446697595764</v>
      </c>
      <c r="CK52" s="16">
        <f t="shared" si="167"/>
        <v>0.64913123373206272</v>
      </c>
      <c r="CL52" s="16">
        <f t="shared" si="167"/>
        <v>0.6291275700713066</v>
      </c>
      <c r="CM52" s="16">
        <f t="shared" si="167"/>
        <v>0.73581377626200484</v>
      </c>
      <c r="CN52" s="16">
        <f t="shared" ref="CN52:CO52" si="168">-(CN12-$CV$12)/$CX$12</f>
        <v>0.97585774019107607</v>
      </c>
      <c r="CO52" s="16">
        <f t="shared" si="168"/>
        <v>0.81249448696156912</v>
      </c>
      <c r="CP52" s="16">
        <f t="shared" ref="CP52:CQ52" si="169">-(CP12-$CV$12)/$CX$12</f>
        <v>0.87583942188729647</v>
      </c>
      <c r="CQ52" s="16">
        <f t="shared" si="169"/>
        <v>0.39575149402915388</v>
      </c>
      <c r="CR52" s="16">
        <f t="shared" ref="CR52:CS52" si="170">-(CR12-$CV$12)/$CX$12</f>
        <v>0.17904513770429792</v>
      </c>
      <c r="CS52" s="16">
        <f t="shared" si="170"/>
        <v>0.14903964221316432</v>
      </c>
      <c r="CT52" s="16">
        <f t="shared" ref="CT52:CU52" si="171">-(CT12-$CV$12)/$CX$12</f>
        <v>-0.37772350085340828</v>
      </c>
      <c r="CU52" s="16">
        <f t="shared" si="171"/>
        <v>-0.16101714452855195</v>
      </c>
      <c r="CV52" s="1"/>
      <c r="CW52" s="38"/>
      <c r="CX52" s="38"/>
    </row>
    <row r="53" spans="1:102" x14ac:dyDescent="0.25">
      <c r="A53" s="55" t="s">
        <v>124</v>
      </c>
      <c r="B53" s="54" t="s">
        <v>19</v>
      </c>
      <c r="C53" s="16">
        <f t="shared" ref="C53:AH53" si="172">(C13-$CV$13)/$CX$13</f>
        <v>-2.2660528907932238</v>
      </c>
      <c r="D53" s="16">
        <f t="shared" si="172"/>
        <v>-0.82327995863711012</v>
      </c>
      <c r="E53" s="16">
        <f t="shared" si="172"/>
        <v>-0.95811855042740068</v>
      </c>
      <c r="F53" s="16">
        <f t="shared" si="172"/>
        <v>0.20823526855861507</v>
      </c>
      <c r="G53" s="16">
        <f t="shared" si="172"/>
        <v>-0.462586725598082</v>
      </c>
      <c r="H53" s="16">
        <f t="shared" si="172"/>
        <v>-0.31763523942351873</v>
      </c>
      <c r="I53" s="16">
        <f t="shared" si="172"/>
        <v>0.44420280419162678</v>
      </c>
      <c r="J53" s="16">
        <f t="shared" si="172"/>
        <v>0.14755790225298612</v>
      </c>
      <c r="K53" s="16">
        <f t="shared" si="172"/>
        <v>0.57567043118716021</v>
      </c>
      <c r="L53" s="16">
        <f t="shared" si="172"/>
        <v>0.27228359965900545</v>
      </c>
      <c r="M53" s="16">
        <f t="shared" si="172"/>
        <v>0.48128341693395615</v>
      </c>
      <c r="N53" s="16">
        <f t="shared" si="172"/>
        <v>0.71725095256696636</v>
      </c>
      <c r="O53" s="16">
        <f t="shared" si="172"/>
        <v>0.91276691066288729</v>
      </c>
      <c r="P53" s="16">
        <f t="shared" si="172"/>
        <v>0.94984752340521816</v>
      </c>
      <c r="Q53" s="16">
        <f t="shared" si="172"/>
        <v>0.88579919230482917</v>
      </c>
      <c r="R53" s="16">
        <f t="shared" si="172"/>
        <v>0.99704103053181869</v>
      </c>
      <c r="S53" s="16">
        <f t="shared" si="172"/>
        <v>0.94984752340521816</v>
      </c>
      <c r="T53" s="16">
        <f t="shared" si="172"/>
        <v>1.0138958545056056</v>
      </c>
      <c r="U53" s="16">
        <f t="shared" si="172"/>
        <v>0.91950884025240287</v>
      </c>
      <c r="V53" s="16">
        <f t="shared" si="172"/>
        <v>0.88242822751007211</v>
      </c>
      <c r="W53" s="16">
        <f t="shared" si="172"/>
        <v>0.97007331217376058</v>
      </c>
      <c r="X53" s="16">
        <f t="shared" si="172"/>
        <v>1.0442345376584208</v>
      </c>
      <c r="Y53" s="16">
        <f t="shared" si="172"/>
        <v>1.138621551911625</v>
      </c>
      <c r="Z53" s="16">
        <f t="shared" si="172"/>
        <v>1.3105407564442448</v>
      </c>
      <c r="AA53" s="16">
        <f t="shared" si="172"/>
        <v>1.2498633901386145</v>
      </c>
      <c r="AB53" s="16">
        <f t="shared" si="172"/>
        <v>1.2700891789071598</v>
      </c>
      <c r="AC53" s="16">
        <f t="shared" si="172"/>
        <v>1.6004437287933713</v>
      </c>
      <c r="AD53" s="16">
        <f t="shared" si="172"/>
        <v>1.6408953063304592</v>
      </c>
      <c r="AE53" s="16">
        <f t="shared" si="172"/>
        <v>1.8296693348368673</v>
      </c>
      <c r="AF53" s="16">
        <f t="shared" si="172"/>
        <v>1.3712181227498781</v>
      </c>
      <c r="AG53" s="16">
        <f t="shared" si="172"/>
        <v>1.1419925167063805</v>
      </c>
      <c r="AH53" s="16">
        <f t="shared" si="172"/>
        <v>0.68017033982463559</v>
      </c>
      <c r="AI53" s="16">
        <f t="shared" ref="AI53:BN53" si="173">(AI13-$CV$13)/$CX$13</f>
        <v>0.28239649404327666</v>
      </c>
      <c r="AJ53" s="16">
        <f t="shared" si="173"/>
        <v>-0.7356348739734202</v>
      </c>
      <c r="AK53" s="16">
        <f t="shared" si="173"/>
        <v>-0.99857012796448708</v>
      </c>
      <c r="AL53" s="16">
        <f t="shared" si="173"/>
        <v>-2.060424038313029</v>
      </c>
      <c r="AM53" s="16">
        <f t="shared" si="173"/>
        <v>-3.6279226678751622</v>
      </c>
      <c r="AN53" s="16">
        <f t="shared" si="173"/>
        <v>-3.1998101389409892</v>
      </c>
      <c r="AO53" s="16">
        <f t="shared" si="173"/>
        <v>-2.9368748849499209</v>
      </c>
      <c r="AP53" s="16">
        <f t="shared" si="173"/>
        <v>-2.4615688488891463</v>
      </c>
      <c r="AQ53" s="16">
        <f t="shared" si="173"/>
        <v>-1.7705210659639052</v>
      </c>
      <c r="AR53" s="16">
        <f t="shared" si="173"/>
        <v>-0.78957031068953643</v>
      </c>
      <c r="AS53" s="16">
        <f t="shared" si="173"/>
        <v>-0.37157067613963496</v>
      </c>
      <c r="AT53" s="16">
        <f t="shared" si="173"/>
        <v>-0.20976436599128631</v>
      </c>
      <c r="AU53" s="16">
        <f t="shared" si="173"/>
        <v>-0.4019093592924502</v>
      </c>
      <c r="AV53" s="16">
        <f t="shared" si="173"/>
        <v>-0.17942568283846969</v>
      </c>
      <c r="AW53" s="16">
        <f t="shared" si="173"/>
        <v>9.0251500742112828E-2</v>
      </c>
      <c r="AX53" s="16">
        <f t="shared" si="173"/>
        <v>4.9799923205023515E-2</v>
      </c>
      <c r="AY53" s="16">
        <f t="shared" si="173"/>
        <v>5.9773808731814213E-3</v>
      </c>
      <c r="AZ53" s="16">
        <f t="shared" si="173"/>
        <v>9.6993430331626995E-2</v>
      </c>
      <c r="BA53" s="16">
        <f t="shared" si="173"/>
        <v>0.21160623335337361</v>
      </c>
      <c r="BB53" s="16">
        <f t="shared" si="173"/>
        <v>0.29250938842754937</v>
      </c>
      <c r="BC53" s="16">
        <f t="shared" si="173"/>
        <v>0.23857395171143173</v>
      </c>
      <c r="BD53" s="16">
        <f t="shared" si="173"/>
        <v>0.17452562061104279</v>
      </c>
      <c r="BE53" s="16">
        <f t="shared" si="173"/>
        <v>0.19138044458483111</v>
      </c>
      <c r="BF53" s="16">
        <f t="shared" si="173"/>
        <v>0.27902552924851959</v>
      </c>
      <c r="BG53" s="16">
        <f t="shared" si="173"/>
        <v>0.31947710678560604</v>
      </c>
      <c r="BH53" s="16">
        <f t="shared" si="173"/>
        <v>0.15092886704774178</v>
      </c>
      <c r="BI53" s="16">
        <f t="shared" si="173"/>
        <v>4.6428958410266431E-2</v>
      </c>
      <c r="BJ53" s="16">
        <f t="shared" si="173"/>
        <v>6.3283782384054729E-2</v>
      </c>
      <c r="BK53" s="16">
        <f t="shared" si="173"/>
        <v>-0.2063934011965278</v>
      </c>
      <c r="BL53" s="16">
        <f t="shared" si="173"/>
        <v>-8.8409633380025554E-2</v>
      </c>
      <c r="BM53" s="16">
        <f t="shared" si="173"/>
        <v>-7.5064783058497887E-3</v>
      </c>
      <c r="BN53" s="16">
        <f t="shared" si="173"/>
        <v>2.6064160784229E-3</v>
      </c>
      <c r="BO53" s="16">
        <f t="shared" ref="BO53:CG53" si="174">(BO13-$CV$13)/$CX$13</f>
        <v>2.2832204846966842E-2</v>
      </c>
      <c r="BP53" s="16">
        <f t="shared" si="174"/>
        <v>0.17452562061104424</v>
      </c>
      <c r="BQ53" s="16">
        <f t="shared" si="174"/>
        <v>0.15429983184250029</v>
      </c>
      <c r="BR53" s="16">
        <f t="shared" si="174"/>
        <v>0.16104176143201446</v>
      </c>
      <c r="BS53" s="16">
        <f t="shared" si="174"/>
        <v>0.19138044458483111</v>
      </c>
      <c r="BT53" s="16">
        <f t="shared" si="174"/>
        <v>0.38689640268075204</v>
      </c>
      <c r="BU53" s="16">
        <f t="shared" si="174"/>
        <v>0.40038026185978037</v>
      </c>
      <c r="BV53" s="16">
        <f t="shared" si="174"/>
        <v>0.59589621995570419</v>
      </c>
      <c r="BW53" s="16">
        <f t="shared" si="174"/>
        <v>0.48802534652347029</v>
      </c>
      <c r="BX53" s="16">
        <f t="shared" si="174"/>
        <v>0.29250938842754937</v>
      </c>
      <c r="BY53" s="16">
        <f t="shared" si="174"/>
        <v>0.45094473378113947</v>
      </c>
      <c r="BZ53" s="16">
        <f t="shared" si="174"/>
        <v>0.55207367762385773</v>
      </c>
      <c r="CA53" s="16">
        <f t="shared" si="174"/>
        <v>0.35655771952793686</v>
      </c>
      <c r="CB53" s="16">
        <f t="shared" si="174"/>
        <v>0.17452562061104424</v>
      </c>
      <c r="CC53" s="16">
        <f t="shared" si="174"/>
        <v>0.1846385149953155</v>
      </c>
      <c r="CD53" s="16">
        <f t="shared" si="174"/>
        <v>0.22509009253240195</v>
      </c>
      <c r="CE53" s="16">
        <f t="shared" si="174"/>
        <v>8.6880535947354315E-2</v>
      </c>
      <c r="CF53" s="16">
        <f t="shared" si="174"/>
        <v>-2.2795367499722521</v>
      </c>
      <c r="CG53" s="16">
        <f t="shared" si="174"/>
        <v>-0.63450593013070189</v>
      </c>
      <c r="CH53" s="16">
        <f t="shared" ref="CH53:CM53" si="175">(CH13-$CV$13)/$CX$13</f>
        <v>-0.57382856382507152</v>
      </c>
      <c r="CI53" s="16">
        <f t="shared" si="175"/>
        <v>-0.9850862687854588</v>
      </c>
      <c r="CJ53" s="16">
        <f t="shared" si="175"/>
        <v>0.26891263486424688</v>
      </c>
      <c r="CK53" s="16">
        <f t="shared" si="175"/>
        <v>0.34644482514366415</v>
      </c>
      <c r="CL53" s="16">
        <f t="shared" si="175"/>
        <v>0.10710632471589682</v>
      </c>
      <c r="CM53" s="16">
        <f t="shared" si="175"/>
        <v>-0.13223217571186766</v>
      </c>
      <c r="CN53" s="16">
        <f t="shared" ref="CN53:CO53" si="176">(CN13-$CV$13)/$CX$13</f>
        <v>-0.61428014136215647</v>
      </c>
      <c r="CO53" s="16">
        <f t="shared" si="176"/>
        <v>-0.54686084546701341</v>
      </c>
      <c r="CP53" s="16">
        <f t="shared" ref="CP53:CQ53" si="177">(CP13-$CV$13)/$CX$13</f>
        <v>-0.76597355712623683</v>
      </c>
      <c r="CQ53" s="16">
        <f t="shared" si="177"/>
        <v>-0.5030383031351684</v>
      </c>
      <c r="CR53" s="16">
        <f t="shared" ref="CR53:CS53" si="178">(CR13-$CV$13)/$CX$13</f>
        <v>-0.59405435259361405</v>
      </c>
      <c r="CS53" s="16">
        <f t="shared" si="178"/>
        <v>-0.462586725598082</v>
      </c>
      <c r="CT53" s="16">
        <f t="shared" ref="CT53:CU53" si="179">(CT13-$CV$13)/$CX$13</f>
        <v>-0.50640926792992691</v>
      </c>
      <c r="CU53" s="16">
        <f t="shared" si="179"/>
        <v>-0.25021594352837279</v>
      </c>
      <c r="CV53" s="40"/>
      <c r="CW53" s="38"/>
      <c r="CX53" s="38"/>
    </row>
    <row r="54" spans="1:102" x14ac:dyDescent="0.25">
      <c r="A54" s="55" t="s">
        <v>154</v>
      </c>
      <c r="B54" s="53" t="s">
        <v>151</v>
      </c>
      <c r="C54" s="16">
        <f t="shared" ref="C54:AH54" si="180">(C14-$CV$14)/$CX$14</f>
        <v>-1.8156790917254109</v>
      </c>
      <c r="D54" s="16">
        <f t="shared" si="180"/>
        <v>-1.8040389869868088</v>
      </c>
      <c r="E54" s="16">
        <f t="shared" si="180"/>
        <v>-1.7865025013232425</v>
      </c>
      <c r="F54" s="16">
        <f t="shared" si="180"/>
        <v>-1.7613713243712112</v>
      </c>
      <c r="G54" s="16">
        <f t="shared" si="180"/>
        <v>-1.7377476363935236</v>
      </c>
      <c r="H54" s="16">
        <f t="shared" si="180"/>
        <v>-1.7155741909734321</v>
      </c>
      <c r="I54" s="16">
        <f t="shared" si="180"/>
        <v>-1.6909009853553789</v>
      </c>
      <c r="J54" s="16">
        <f t="shared" si="180"/>
        <v>-1.6390548139213097</v>
      </c>
      <c r="K54" s="16">
        <f t="shared" si="180"/>
        <v>-1.6175110790854379</v>
      </c>
      <c r="L54" s="16">
        <f t="shared" si="180"/>
        <v>-1.5957001943047457</v>
      </c>
      <c r="M54" s="16">
        <f t="shared" si="180"/>
        <v>-1.5550361562753012</v>
      </c>
      <c r="N54" s="16">
        <f t="shared" si="180"/>
        <v>-1.5047165559544913</v>
      </c>
      <c r="O54" s="16">
        <f t="shared" si="180"/>
        <v>-1.468689477681572</v>
      </c>
      <c r="P54" s="16">
        <f t="shared" si="180"/>
        <v>-1.4248387224531984</v>
      </c>
      <c r="Q54" s="16">
        <f t="shared" si="180"/>
        <v>-1.3719811976565952</v>
      </c>
      <c r="R54" s="16">
        <f t="shared" si="180"/>
        <v>-1.3165285019674511</v>
      </c>
      <c r="S54" s="16">
        <f t="shared" si="180"/>
        <v>-1.2529468151002012</v>
      </c>
      <c r="T54" s="16">
        <f t="shared" si="180"/>
        <v>-1.1756641524914493</v>
      </c>
      <c r="U54" s="16">
        <f t="shared" si="180"/>
        <v>-1.0858826888928865</v>
      </c>
      <c r="V54" s="16">
        <f t="shared" si="180"/>
        <v>-0.99222755109442851</v>
      </c>
      <c r="W54" s="16">
        <f t="shared" si="180"/>
        <v>-0.87991008143637561</v>
      </c>
      <c r="X54" s="16">
        <f t="shared" si="180"/>
        <v>-0.72614620605333258</v>
      </c>
      <c r="Y54" s="16">
        <f t="shared" si="180"/>
        <v>-0.55343376672695843</v>
      </c>
      <c r="Z54" s="16">
        <f t="shared" si="180"/>
        <v>-0.33986646798198239</v>
      </c>
      <c r="AA54" s="16">
        <f t="shared" si="180"/>
        <v>-0.15879605181051371</v>
      </c>
      <c r="AB54" s="16">
        <f t="shared" si="180"/>
        <v>3.6509639992097997E-2</v>
      </c>
      <c r="AC54" s="16">
        <f t="shared" si="180"/>
        <v>0.31104437257286754</v>
      </c>
      <c r="AD54" s="16">
        <f t="shared" si="180"/>
        <v>0.63301730249816957</v>
      </c>
      <c r="AE54" s="16">
        <f t="shared" si="180"/>
        <v>0.91655880464716877</v>
      </c>
      <c r="AF54" s="16">
        <f t="shared" si="180"/>
        <v>1.1846628564133332</v>
      </c>
      <c r="AG54" s="16">
        <f t="shared" si="180"/>
        <v>1.3616878591346651</v>
      </c>
      <c r="AH54" s="16">
        <f t="shared" si="180"/>
        <v>1.536537498019602</v>
      </c>
      <c r="AI54" s="16">
        <f t="shared" ref="AI54:BN54" si="181">(AI14-$CV$14)/$CX$14</f>
        <v>1.6585677763857674</v>
      </c>
      <c r="AJ54" s="16">
        <f t="shared" si="181"/>
        <v>1.823780935118255</v>
      </c>
      <c r="AK54" s="16">
        <f t="shared" si="181"/>
        <v>1.955600350748196</v>
      </c>
      <c r="AL54" s="16">
        <f t="shared" si="181"/>
        <v>1.951173294519744</v>
      </c>
      <c r="AM54" s="16">
        <f t="shared" si="181"/>
        <v>1.894308520550835</v>
      </c>
      <c r="AN54" s="16">
        <f t="shared" si="181"/>
        <v>1.8149840690780985</v>
      </c>
      <c r="AO54" s="16">
        <f t="shared" si="181"/>
        <v>1.7619548050312532</v>
      </c>
      <c r="AP54" s="16">
        <f t="shared" si="181"/>
        <v>1.6626131898359047</v>
      </c>
      <c r="AQ54" s="16">
        <f t="shared" si="181"/>
        <v>1.5818003315277405</v>
      </c>
      <c r="AR54" s="16">
        <f t="shared" si="181"/>
        <v>1.2866378067790549</v>
      </c>
      <c r="AS54" s="16">
        <f t="shared" si="181"/>
        <v>1.2369669991813805</v>
      </c>
      <c r="AT54" s="16">
        <f t="shared" si="181"/>
        <v>1.1191538735155937</v>
      </c>
      <c r="AU54" s="16">
        <f t="shared" si="181"/>
        <v>1.0416231431009371</v>
      </c>
      <c r="AV54" s="16">
        <f t="shared" si="181"/>
        <v>0.98512092977142729</v>
      </c>
      <c r="AW54" s="16">
        <f t="shared" si="181"/>
        <v>0.97182067894715551</v>
      </c>
      <c r="AX54" s="16">
        <f t="shared" si="181"/>
        <v>0.87990201579003002</v>
      </c>
      <c r="AY54" s="16">
        <f t="shared" si="181"/>
        <v>0.7105671150517423</v>
      </c>
      <c r="AZ54" s="16">
        <f t="shared" si="181"/>
        <v>0.61710279864244111</v>
      </c>
      <c r="BA54" s="16">
        <f t="shared" si="181"/>
        <v>0.6075426470456553</v>
      </c>
      <c r="BB54" s="16">
        <f t="shared" si="181"/>
        <v>0.54100322864646544</v>
      </c>
      <c r="BC54" s="16">
        <f t="shared" si="181"/>
        <v>0.49785851255797403</v>
      </c>
      <c r="BD54" s="16">
        <f t="shared" si="181"/>
        <v>0.43311281521686412</v>
      </c>
      <c r="BE54" s="16">
        <f t="shared" si="181"/>
        <v>0.39668501202671413</v>
      </c>
      <c r="BF54" s="16">
        <f t="shared" si="181"/>
        <v>0.36193643706114959</v>
      </c>
      <c r="BG54" s="16">
        <f t="shared" si="181"/>
        <v>0.25458032352118926</v>
      </c>
      <c r="BH54" s="16">
        <f t="shared" si="181"/>
        <v>0.21931653080489918</v>
      </c>
      <c r="BI54" s="16">
        <f t="shared" si="181"/>
        <v>0.21561459585524545</v>
      </c>
      <c r="BJ54" s="16">
        <f t="shared" si="181"/>
        <v>0.15418919068547443</v>
      </c>
      <c r="BK54" s="16">
        <f t="shared" si="181"/>
        <v>0.13987758649866849</v>
      </c>
      <c r="BL54" s="16">
        <f t="shared" si="181"/>
        <v>0.12371501483703552</v>
      </c>
      <c r="BM54" s="16">
        <f t="shared" si="181"/>
        <v>0.11965051924798277</v>
      </c>
      <c r="BN54" s="16">
        <f t="shared" si="181"/>
        <v>8.1448077138668654E-2</v>
      </c>
      <c r="BO54" s="16">
        <f t="shared" ref="BO54:CG54" si="182">(BO14-$CV$14)/$CX$14</f>
        <v>4.98289729552856E-2</v>
      </c>
      <c r="BP54" s="16">
        <f t="shared" si="182"/>
        <v>8.6046872617362352E-2</v>
      </c>
      <c r="BQ54" s="16">
        <f t="shared" si="182"/>
        <v>9.3546153211248526E-2</v>
      </c>
      <c r="BR54" s="16">
        <f t="shared" si="182"/>
        <v>9.16379393196744E-2</v>
      </c>
      <c r="BS54" s="16">
        <f t="shared" si="182"/>
        <v>9.6503884743188426E-2</v>
      </c>
      <c r="BT54" s="16">
        <f t="shared" si="182"/>
        <v>8.4214987281451478E-2</v>
      </c>
      <c r="BU54" s="16">
        <f t="shared" si="182"/>
        <v>3.8246114633430521E-2</v>
      </c>
      <c r="BV54" s="16">
        <f t="shared" si="182"/>
        <v>2.5728231504704192E-2</v>
      </c>
      <c r="BW54" s="16">
        <f t="shared" si="182"/>
        <v>1.6606969102980013E-2</v>
      </c>
      <c r="BX54" s="16">
        <f t="shared" si="182"/>
        <v>1.0741080255667025E-3</v>
      </c>
      <c r="BY54" s="16">
        <f t="shared" si="182"/>
        <v>-9.5767746971820153E-2</v>
      </c>
      <c r="BZ54" s="16">
        <f t="shared" si="182"/>
        <v>-0.11175857938321153</v>
      </c>
      <c r="CA54" s="16">
        <f t="shared" si="182"/>
        <v>-0.10973587265814289</v>
      </c>
      <c r="CB54" s="16">
        <f t="shared" si="182"/>
        <v>-0.10475543440113436</v>
      </c>
      <c r="CC54" s="16">
        <f t="shared" si="182"/>
        <v>-9.3382479607352492E-2</v>
      </c>
      <c r="CD54" s="16">
        <f t="shared" si="182"/>
        <v>-0.15486513119387094</v>
      </c>
      <c r="CE54" s="16">
        <f>(CE14-$CV$14)/$CX$14</f>
        <v>-0.1770767408917937</v>
      </c>
      <c r="CF54" s="16">
        <f t="shared" si="182"/>
        <v>-0.20329559976202211</v>
      </c>
      <c r="CG54" s="16">
        <f t="shared" si="182"/>
        <v>-0.20163545367635283</v>
      </c>
      <c r="CH54" s="16">
        <f t="shared" ref="CH54:CM54" si="183">(CH14-$CV$14)/$CX$14</f>
        <v>-0.23123185113466757</v>
      </c>
      <c r="CI54" s="16">
        <f t="shared" si="183"/>
        <v>-0.2102414983273522</v>
      </c>
      <c r="CJ54" s="16">
        <f t="shared" si="183"/>
        <v>-0.22233957439993207</v>
      </c>
      <c r="CK54" s="16">
        <f t="shared" si="183"/>
        <v>-0.17011176018754848</v>
      </c>
      <c r="CL54" s="16">
        <f t="shared" si="183"/>
        <v>-0.16215450825968425</v>
      </c>
      <c r="CM54" s="16">
        <f t="shared" si="183"/>
        <v>-0.1629941223719768</v>
      </c>
      <c r="CN54" s="16">
        <f t="shared" ref="CN54:CO54" si="184">(CN14-$CV$14)/$CX$14</f>
        <v>-0.12259723428735242</v>
      </c>
      <c r="CO54" s="16">
        <f t="shared" si="184"/>
        <v>-7.040758435280009E-2</v>
      </c>
      <c r="CP54" s="16">
        <f t="shared" ref="CP54:CQ54" si="185">(CP14-$CV$14)/$CX$14</f>
        <v>-4.9455395823316338E-2</v>
      </c>
      <c r="CQ54" s="16">
        <f t="shared" si="185"/>
        <v>-5.0943802658744021E-2</v>
      </c>
      <c r="CR54" s="16">
        <f t="shared" ref="CR54:CS54" si="186">(CR14-$CV$14)/$CX$14</f>
        <v>-3.4056109718313361E-2</v>
      </c>
      <c r="CS54" s="16">
        <f t="shared" si="186"/>
        <v>1.5500205045866812E-2</v>
      </c>
      <c r="CT54" s="16">
        <f t="shared" ref="CT54:CU54" si="187">(CT14-$CV$14)/$CX$14</f>
        <v>1.4527015961164284E-2</v>
      </c>
      <c r="CU54" s="16">
        <f t="shared" si="187"/>
        <v>1.5862765685266171E-2</v>
      </c>
      <c r="CV54" s="40"/>
      <c r="CW54" s="38"/>
      <c r="CX54" s="38"/>
    </row>
    <row r="55" spans="1:102" x14ac:dyDescent="0.25">
      <c r="A55" s="55" t="s">
        <v>127</v>
      </c>
      <c r="B55" s="53" t="s">
        <v>130</v>
      </c>
      <c r="C55" s="16">
        <f t="shared" ref="C55:AH55" si="188">-(C15-$CV$15)/$CX$15</f>
        <v>-0.10772040523624338</v>
      </c>
      <c r="D55" s="16">
        <f t="shared" si="188"/>
        <v>0.38390812241000505</v>
      </c>
      <c r="E55" s="16">
        <f t="shared" si="188"/>
        <v>0.62309475616083265</v>
      </c>
      <c r="F55" s="16">
        <f t="shared" si="188"/>
        <v>1.0352009576444232</v>
      </c>
      <c r="G55" s="16">
        <f t="shared" si="188"/>
        <v>0.30433074608610888</v>
      </c>
      <c r="H55" s="16">
        <f t="shared" si="188"/>
        <v>0.36546332673965376</v>
      </c>
      <c r="I55" s="16">
        <f t="shared" si="188"/>
        <v>0.93773566192493008</v>
      </c>
      <c r="J55" s="16">
        <f t="shared" si="188"/>
        <v>1.2972534851601589</v>
      </c>
      <c r="K55" s="16">
        <f t="shared" si="188"/>
        <v>0.408830874665087</v>
      </c>
      <c r="L55" s="16">
        <f t="shared" si="188"/>
        <v>0.74486016990227644</v>
      </c>
      <c r="M55" s="16">
        <f t="shared" si="188"/>
        <v>0.77508698897717077</v>
      </c>
      <c r="N55" s="16">
        <f t="shared" si="188"/>
        <v>1.2614212511980858</v>
      </c>
      <c r="O55" s="16">
        <f t="shared" si="188"/>
        <v>0.72858274866165695</v>
      </c>
      <c r="P55" s="16">
        <f t="shared" si="188"/>
        <v>0.9043841805869296</v>
      </c>
      <c r="Q55" s="16">
        <f t="shared" si="188"/>
        <v>1.272582472558601</v>
      </c>
      <c r="R55" s="16">
        <f t="shared" si="188"/>
        <v>1.332055386658922</v>
      </c>
      <c r="S55" s="16">
        <f t="shared" si="188"/>
        <v>0.98553752758968405</v>
      </c>
      <c r="T55" s="16">
        <f t="shared" si="188"/>
        <v>1.4678190954477841</v>
      </c>
      <c r="U55" s="16">
        <f t="shared" si="188"/>
        <v>1.2417342197228687</v>
      </c>
      <c r="V55" s="16">
        <f t="shared" si="188"/>
        <v>1.4839101610355951</v>
      </c>
      <c r="W55" s="16">
        <f t="shared" si="188"/>
        <v>0.80583494400171296</v>
      </c>
      <c r="X55" s="16">
        <f t="shared" si="188"/>
        <v>1.0191727721772894</v>
      </c>
      <c r="Y55" s="16">
        <f t="shared" si="188"/>
        <v>1.1020313420298393</v>
      </c>
      <c r="Z55" s="16">
        <f t="shared" si="188"/>
        <v>1.7302802357445368</v>
      </c>
      <c r="AA55" s="16">
        <f t="shared" si="188"/>
        <v>1.6714266965743165</v>
      </c>
      <c r="AB55" s="16">
        <f t="shared" si="188"/>
        <v>1.8286552524838342</v>
      </c>
      <c r="AC55" s="16">
        <f t="shared" si="188"/>
        <v>2.0831098093986187</v>
      </c>
      <c r="AD55" s="16">
        <f t="shared" si="188"/>
        <v>2.4853168447449607</v>
      </c>
      <c r="AE55" s="16">
        <f t="shared" si="188"/>
        <v>2.0413695374117546</v>
      </c>
      <c r="AF55" s="16">
        <f t="shared" si="188"/>
        <v>1.7944268758656441</v>
      </c>
      <c r="AG55" s="16">
        <f t="shared" si="188"/>
        <v>1.7660859293078957</v>
      </c>
      <c r="AH55" s="16">
        <f t="shared" si="188"/>
        <v>1.2428124000972722</v>
      </c>
      <c r="AI55" s="16">
        <f t="shared" ref="AI55:BN55" si="189">-(AI15-$CV$15)/$CX$15</f>
        <v>1.0539541602965048</v>
      </c>
      <c r="AJ55" s="16">
        <f t="shared" si="189"/>
        <v>0.76942790534650873</v>
      </c>
      <c r="AK55" s="16">
        <f t="shared" si="189"/>
        <v>0.7152271842064768</v>
      </c>
      <c r="AL55" s="16">
        <f t="shared" si="189"/>
        <v>0.45269059562428976</v>
      </c>
      <c r="AM55" s="16">
        <f t="shared" si="189"/>
        <v>-0.3550536235151413</v>
      </c>
      <c r="AN55" s="16">
        <f t="shared" si="189"/>
        <v>-1.1028294391986819</v>
      </c>
      <c r="AO55" s="16">
        <f t="shared" si="189"/>
        <v>-0.99363993074629942</v>
      </c>
      <c r="AP55" s="16">
        <f t="shared" si="189"/>
        <v>-1.2806317182425635</v>
      </c>
      <c r="AQ55" s="16">
        <f t="shared" si="189"/>
        <v>-0.92719397433353457</v>
      </c>
      <c r="AR55" s="16">
        <f t="shared" si="189"/>
        <v>-1.1001237169587041</v>
      </c>
      <c r="AS55" s="16">
        <f t="shared" si="189"/>
        <v>-0.61003475319763645</v>
      </c>
      <c r="AT55" s="16">
        <f t="shared" si="189"/>
        <v>-0.26820907544214573</v>
      </c>
      <c r="AU55" s="16">
        <f t="shared" si="189"/>
        <v>-0.48373345916632121</v>
      </c>
      <c r="AV55" s="16">
        <f t="shared" si="189"/>
        <v>-0.54746205973896278</v>
      </c>
      <c r="AW55" s="16">
        <f t="shared" si="189"/>
        <v>0.12933467890442443</v>
      </c>
      <c r="AX55" s="16">
        <f t="shared" si="189"/>
        <v>-6.2319277458105608E-2</v>
      </c>
      <c r="AY55" s="16">
        <f t="shared" si="189"/>
        <v>9.4526312890505629E-2</v>
      </c>
      <c r="AZ55" s="16">
        <f t="shared" si="189"/>
        <v>5.3251188020878977E-2</v>
      </c>
      <c r="BA55" s="16">
        <f t="shared" si="189"/>
        <v>-0.49942050297194301</v>
      </c>
      <c r="BB55" s="16">
        <f t="shared" si="189"/>
        <v>-0.70350192478162465</v>
      </c>
      <c r="BC55" s="16">
        <f t="shared" si="189"/>
        <v>-3.4204520237097052E-2</v>
      </c>
      <c r="BD55" s="16">
        <f t="shared" si="189"/>
        <v>-0.40960080604495713</v>
      </c>
      <c r="BE55" s="16">
        <f t="shared" si="189"/>
        <v>-0.20084000213856734</v>
      </c>
      <c r="BF55" s="16">
        <f t="shared" si="189"/>
        <v>-0.81223429100599909</v>
      </c>
      <c r="BG55" s="16">
        <f t="shared" si="189"/>
        <v>-0.35290723086463505</v>
      </c>
      <c r="BH55" s="16">
        <f t="shared" si="189"/>
        <v>-0.52250021216278064</v>
      </c>
      <c r="BI55" s="16">
        <f t="shared" si="189"/>
        <v>-0.45266752937150456</v>
      </c>
      <c r="BJ55" s="16">
        <f t="shared" si="189"/>
        <v>-0.72873638619818271</v>
      </c>
      <c r="BK55" s="16">
        <f t="shared" si="189"/>
        <v>-0.5555169292496952</v>
      </c>
      <c r="BL55" s="16">
        <f t="shared" si="189"/>
        <v>-0.72800286343835452</v>
      </c>
      <c r="BM55" s="16">
        <f t="shared" si="189"/>
        <v>-0.6737045855822037</v>
      </c>
      <c r="BN55" s="16">
        <f t="shared" si="189"/>
        <v>-1.2608107982125512</v>
      </c>
      <c r="BO55" s="16">
        <f t="shared" ref="BO55:CG55" si="190">-(BO15-$CV$15)/$CX$15</f>
        <v>-1.0336996907118201</v>
      </c>
      <c r="BP55" s="16">
        <f t="shared" si="190"/>
        <v>-1.0082348597617594</v>
      </c>
      <c r="BQ55" s="16">
        <f t="shared" si="190"/>
        <v>-1.128262579439594</v>
      </c>
      <c r="BR55" s="16">
        <f t="shared" si="190"/>
        <v>-1.0478554877533233</v>
      </c>
      <c r="BS55" s="16">
        <f t="shared" si="190"/>
        <v>-0.80671791334822107</v>
      </c>
      <c r="BT55" s="16">
        <f t="shared" si="190"/>
        <v>-0.65380168399064731</v>
      </c>
      <c r="BU55" s="16">
        <f t="shared" si="190"/>
        <v>-0.36134702096642712</v>
      </c>
      <c r="BV55" s="16">
        <f t="shared" si="190"/>
        <v>-1.1632174201857608</v>
      </c>
      <c r="BW55" s="16">
        <f t="shared" si="190"/>
        <v>-0.97533953695724096</v>
      </c>
      <c r="BX55" s="16">
        <f t="shared" si="190"/>
        <v>-0.79941502600551184</v>
      </c>
      <c r="BY55" s="16">
        <f t="shared" si="190"/>
        <v>0.16504092827971747</v>
      </c>
      <c r="BZ55" s="16">
        <f t="shared" si="190"/>
        <v>-0.77470476817835665</v>
      </c>
      <c r="CA55" s="16">
        <f t="shared" si="190"/>
        <v>-0.82184631410104281</v>
      </c>
      <c r="CB55" s="16">
        <f t="shared" si="190"/>
        <v>-0.36773395515336954</v>
      </c>
      <c r="CC55" s="16">
        <f t="shared" si="190"/>
        <v>-0.67628636748670068</v>
      </c>
      <c r="CD55" s="16">
        <f t="shared" si="190"/>
        <v>-0.93940769922792211</v>
      </c>
      <c r="CE55" s="16">
        <f t="shared" si="190"/>
        <v>-1.2352308059943784</v>
      </c>
      <c r="CF55" s="16">
        <f t="shared" si="190"/>
        <v>-1.4297338368304378</v>
      </c>
      <c r="CG55" s="16">
        <f t="shared" si="190"/>
        <v>-1.0846335852827906</v>
      </c>
      <c r="CH55" s="16">
        <f t="shared" ref="CH55:CM55" si="191">-(CH15-$CV$15)/$CX$15</f>
        <v>-1.4673292372537805</v>
      </c>
      <c r="CI55" s="16">
        <f t="shared" si="191"/>
        <v>-1.4210399938141727</v>
      </c>
      <c r="CJ55" s="16">
        <f t="shared" si="191"/>
        <v>-0.10011912965751987</v>
      </c>
      <c r="CK55" s="16">
        <f t="shared" si="191"/>
        <v>-0.16258292610728672</v>
      </c>
      <c r="CL55" s="16">
        <f t="shared" si="191"/>
        <v>-1.4787217332460567</v>
      </c>
      <c r="CM55" s="16">
        <f t="shared" si="191"/>
        <v>-0.66761489050121925</v>
      </c>
      <c r="CN55" s="16">
        <f t="shared" ref="CN55:CO55" si="192">-(CN15-$CV$15)/$CX$15</f>
        <v>0.15717569445497581</v>
      </c>
      <c r="CO55" s="16">
        <f t="shared" si="192"/>
        <v>0.18946685329255092</v>
      </c>
      <c r="CP55" s="16">
        <f t="shared" ref="CP55:CQ55" si="193">-(CP15-$CV$15)/$CX$15</f>
        <v>4.1627854103710157E-2</v>
      </c>
      <c r="CQ55" s="16">
        <f t="shared" si="193"/>
        <v>-1.0364333599111835</v>
      </c>
      <c r="CR55" s="16">
        <f t="shared" ref="CR55:CS55" si="194">-(CR15-$CV$15)/$CX$15</f>
        <v>-1.4270286283811901E-2</v>
      </c>
      <c r="CS55" s="16">
        <f t="shared" si="194"/>
        <v>-4.5890728505660741E-2</v>
      </c>
      <c r="CT55" s="16">
        <f t="shared" ref="CT55:CU55" si="195">-(CT15-$CV$15)/$CX$15</f>
        <v>-0.91763584759946715</v>
      </c>
      <c r="CU55" s="16">
        <f t="shared" si="195"/>
        <v>-1.5533314286390669</v>
      </c>
      <c r="CV55" s="40"/>
      <c r="CW55" s="38"/>
      <c r="CX55" s="38"/>
    </row>
    <row r="56" spans="1:102" x14ac:dyDescent="0.25">
      <c r="A56" s="55" t="s">
        <v>128</v>
      </c>
      <c r="B56" s="53" t="s">
        <v>131</v>
      </c>
      <c r="C56" s="16">
        <f t="shared" ref="C56:AH56" si="196">-(C16-$CV$16)/$CX$16</f>
        <v>-0.37834364175937296</v>
      </c>
      <c r="D56" s="16">
        <f t="shared" si="196"/>
        <v>-0.17207005070289266</v>
      </c>
      <c r="E56" s="16">
        <f t="shared" si="196"/>
        <v>-5.4287180319208601E-2</v>
      </c>
      <c r="F56" s="16">
        <f t="shared" si="196"/>
        <v>0.52539586804314364</v>
      </c>
      <c r="G56" s="16">
        <f t="shared" si="196"/>
        <v>-0.34081446672782778</v>
      </c>
      <c r="H56" s="16">
        <f t="shared" si="196"/>
        <v>-5.0490817052229998E-2</v>
      </c>
      <c r="I56" s="16">
        <f t="shared" si="196"/>
        <v>0.39910358551476383</v>
      </c>
      <c r="J56" s="16">
        <f t="shared" si="196"/>
        <v>1.3717746329785836</v>
      </c>
      <c r="K56" s="16">
        <f t="shared" si="196"/>
        <v>-0.28536982778317954</v>
      </c>
      <c r="L56" s="16">
        <f t="shared" si="196"/>
        <v>0.35524689492705758</v>
      </c>
      <c r="M56" s="16">
        <f t="shared" si="196"/>
        <v>0.3317688555538571</v>
      </c>
      <c r="N56" s="16">
        <f t="shared" si="196"/>
        <v>0.46706346391962922</v>
      </c>
      <c r="O56" s="16">
        <f t="shared" si="196"/>
        <v>5.2131339469504781E-3</v>
      </c>
      <c r="P56" s="16">
        <f t="shared" si="196"/>
        <v>0.47026361948287393</v>
      </c>
      <c r="Q56" s="16">
        <f t="shared" si="196"/>
        <v>0.51775981121582915</v>
      </c>
      <c r="R56" s="16">
        <f t="shared" si="196"/>
        <v>0.61515375090766899</v>
      </c>
      <c r="S56" s="16">
        <f t="shared" si="196"/>
        <v>0.55724090248088554</v>
      </c>
      <c r="T56" s="16">
        <f t="shared" si="196"/>
        <v>1.7530457344145001</v>
      </c>
      <c r="U56" s="16">
        <f t="shared" si="196"/>
        <v>1.0835295515028784</v>
      </c>
      <c r="V56" s="16">
        <f t="shared" si="196"/>
        <v>0.71449853029135313</v>
      </c>
      <c r="W56" s="16">
        <f t="shared" si="196"/>
        <v>0.67702379913742949</v>
      </c>
      <c r="X56" s="16">
        <f t="shared" si="196"/>
        <v>0.79589507209295485</v>
      </c>
      <c r="Y56" s="16">
        <f t="shared" si="196"/>
        <v>1.0039662870869612</v>
      </c>
      <c r="Z56" s="16">
        <f t="shared" si="196"/>
        <v>1.297023235610288</v>
      </c>
      <c r="AA56" s="16">
        <f t="shared" si="196"/>
        <v>1.349939034983658</v>
      </c>
      <c r="AB56" s="16">
        <f t="shared" si="196"/>
        <v>1.7991189093944466</v>
      </c>
      <c r="AC56" s="16">
        <f t="shared" si="196"/>
        <v>2.5001672737915506</v>
      </c>
      <c r="AD56" s="16">
        <f t="shared" si="196"/>
        <v>2.8778518199929373</v>
      </c>
      <c r="AE56" s="16">
        <f t="shared" si="196"/>
        <v>2.3605160942153121</v>
      </c>
      <c r="AF56" s="16">
        <f t="shared" si="196"/>
        <v>2.2542724787923132</v>
      </c>
      <c r="AG56" s="16">
        <f t="shared" si="196"/>
        <v>2.4383987779425884</v>
      </c>
      <c r="AH56" s="16">
        <f t="shared" si="196"/>
        <v>1.7381558553722338</v>
      </c>
      <c r="AI56" s="16">
        <f t="shared" ref="AI56:BN56" si="197">-(AI16-$CV$16)/$CX$16</f>
        <v>1.4739860271674412</v>
      </c>
      <c r="AJ56" s="16">
        <f t="shared" si="197"/>
        <v>1.3130015380387141</v>
      </c>
      <c r="AK56" s="16">
        <f t="shared" si="197"/>
        <v>0.9822660230933693</v>
      </c>
      <c r="AL56" s="16">
        <f t="shared" si="197"/>
        <v>0.38847674199056992</v>
      </c>
      <c r="AM56" s="16">
        <f t="shared" si="197"/>
        <v>-0.69526905523765115</v>
      </c>
      <c r="AN56" s="16">
        <f t="shared" si="197"/>
        <v>-2.3721576365492676</v>
      </c>
      <c r="AO56" s="16">
        <f t="shared" si="197"/>
        <v>-1.7358068549949672</v>
      </c>
      <c r="AP56" s="16">
        <f t="shared" si="197"/>
        <v>-1.9551297049068475</v>
      </c>
      <c r="AQ56" s="16">
        <f t="shared" si="197"/>
        <v>-1.5504251479045092</v>
      </c>
      <c r="AR56" s="16">
        <f t="shared" si="197"/>
        <v>-1.2349942454329781</v>
      </c>
      <c r="AS56" s="16">
        <f t="shared" si="197"/>
        <v>-0.38743948944764617</v>
      </c>
      <c r="AT56" s="16">
        <f t="shared" si="197"/>
        <v>-0.4500566869103535</v>
      </c>
      <c r="AU56" s="16">
        <f t="shared" si="197"/>
        <v>-0.50276231028511753</v>
      </c>
      <c r="AV56" s="16">
        <f t="shared" si="197"/>
        <v>-0.30654083963473661</v>
      </c>
      <c r="AW56" s="16">
        <f t="shared" si="197"/>
        <v>0.34793391153303133</v>
      </c>
      <c r="AX56" s="16">
        <f t="shared" si="197"/>
        <v>-0.31103619184871345</v>
      </c>
      <c r="AY56" s="16">
        <f t="shared" si="197"/>
        <v>9.2923139113031572E-2</v>
      </c>
      <c r="AZ56" s="16">
        <f t="shared" si="197"/>
        <v>-1.0537161800630071E-2</v>
      </c>
      <c r="BA56" s="16">
        <f t="shared" si="197"/>
        <v>-0.13104792073327204</v>
      </c>
      <c r="BB56" s="16">
        <f t="shared" si="197"/>
        <v>-0.44537698249746727</v>
      </c>
      <c r="BC56" s="16">
        <f t="shared" si="197"/>
        <v>-0.17800333989456008</v>
      </c>
      <c r="BD56" s="16">
        <f t="shared" si="197"/>
        <v>-0.38626820660054706</v>
      </c>
      <c r="BE56" s="16">
        <f t="shared" si="197"/>
        <v>-4.2771089797952206E-3</v>
      </c>
      <c r="BF56" s="16">
        <f t="shared" si="197"/>
        <v>-0.47151318082084193</v>
      </c>
      <c r="BG56" s="16">
        <f t="shared" si="197"/>
        <v>-0.19140223552626948</v>
      </c>
      <c r="BH56" s="16">
        <f t="shared" si="197"/>
        <v>-0.30085356011931885</v>
      </c>
      <c r="BI56" s="16">
        <f t="shared" si="197"/>
        <v>-0.26268744512863779</v>
      </c>
      <c r="BJ56" s="16">
        <f t="shared" si="197"/>
        <v>-0.8811419224141922</v>
      </c>
      <c r="BK56" s="16">
        <f t="shared" si="197"/>
        <v>-0.31045492195639862</v>
      </c>
      <c r="BL56" s="16">
        <f t="shared" si="197"/>
        <v>-0.37220828653019067</v>
      </c>
      <c r="BM56" s="16">
        <f t="shared" si="197"/>
        <v>-0.41017016210895252</v>
      </c>
      <c r="BN56" s="16">
        <f t="shared" si="197"/>
        <v>-1.1063039871570282</v>
      </c>
      <c r="BO56" s="16">
        <f t="shared" ref="BO56:CG56" si="198">-(BO16-$CV$16)/$CX$16</f>
        <v>-0.99000741329917952</v>
      </c>
      <c r="BP56" s="16">
        <f t="shared" si="198"/>
        <v>-0.56159693320919257</v>
      </c>
      <c r="BQ56" s="16">
        <f t="shared" si="198"/>
        <v>-0.85643983872695106</v>
      </c>
      <c r="BR56" s="16">
        <f t="shared" si="198"/>
        <v>-1.0366622322718726</v>
      </c>
      <c r="BS56" s="16">
        <f t="shared" si="198"/>
        <v>-0.80239516135275979</v>
      </c>
      <c r="BT56" s="16">
        <f t="shared" si="198"/>
        <v>-0.44671967205977542</v>
      </c>
      <c r="BU56" s="16">
        <f t="shared" si="198"/>
        <v>-0.27783467242875942</v>
      </c>
      <c r="BV56" s="16">
        <f t="shared" si="198"/>
        <v>-1.6925832093613797</v>
      </c>
      <c r="BW56" s="16">
        <f t="shared" si="198"/>
        <v>-0.6742177593430112</v>
      </c>
      <c r="BX56" s="16">
        <f t="shared" si="198"/>
        <v>-0.88742132618762837</v>
      </c>
      <c r="BY56" s="16">
        <f t="shared" si="198"/>
        <v>0.10168420631892251</v>
      </c>
      <c r="BZ56" s="16">
        <f t="shared" si="198"/>
        <v>-1.0402639865291545</v>
      </c>
      <c r="CA56" s="16">
        <f t="shared" si="198"/>
        <v>-0.6600779064938298</v>
      </c>
      <c r="CB56" s="16">
        <f t="shared" si="198"/>
        <v>-0.39929733628371333</v>
      </c>
      <c r="CC56" s="16">
        <f t="shared" si="198"/>
        <v>-0.22457149105113819</v>
      </c>
      <c r="CD56" s="16">
        <f t="shared" si="198"/>
        <v>-0.96740875878060462</v>
      </c>
      <c r="CE56" s="16">
        <f t="shared" si="198"/>
        <v>-0.72106026051261385</v>
      </c>
      <c r="CF56" s="16">
        <f t="shared" si="198"/>
        <v>-1.1499975875619983</v>
      </c>
      <c r="CG56" s="16">
        <f t="shared" si="198"/>
        <v>-0.59427231165921857</v>
      </c>
      <c r="CH56" s="16">
        <f t="shared" ref="CH56:CM56" si="199">-(CH16-$CV$16)/$CX$16</f>
        <v>-1.6714112981174438</v>
      </c>
      <c r="CI56" s="16">
        <f t="shared" si="199"/>
        <v>-0.25891114183916847</v>
      </c>
      <c r="CJ56" s="16">
        <f t="shared" si="199"/>
        <v>0.58077529543064055</v>
      </c>
      <c r="CK56" s="16">
        <f t="shared" si="199"/>
        <v>0.26817231542993525</v>
      </c>
      <c r="CL56" s="16">
        <f t="shared" si="199"/>
        <v>-0.95608441169947789</v>
      </c>
      <c r="CM56" s="16">
        <f t="shared" si="199"/>
        <v>0.14379756864753188</v>
      </c>
      <c r="CN56" s="16">
        <f t="shared" ref="CN56:CO56" si="200">-(CN16-$CV$16)/$CX$16</f>
        <v>0.23195391441382965</v>
      </c>
      <c r="CO56" s="16">
        <f t="shared" si="200"/>
        <v>0.18574500180944023</v>
      </c>
      <c r="CP56" s="16">
        <f t="shared" ref="CP56:CQ56" si="201">-(CP16-$CV$16)/$CX$16</f>
        <v>-0.47637356878008369</v>
      </c>
      <c r="CQ56" s="16">
        <f t="shared" si="201"/>
        <v>5.5582948883303389E-2</v>
      </c>
      <c r="CR56" s="16">
        <f t="shared" ref="CR56:CS56" si="202">-(CR16-$CV$16)/$CX$16</f>
        <v>-7.8287010848362398E-2</v>
      </c>
      <c r="CS56" s="16">
        <f t="shared" si="202"/>
        <v>8.3997799593794609E-2</v>
      </c>
      <c r="CT56" s="16">
        <f t="shared" ref="CT56:CU56" si="203">-(CT16-$CV$16)/$CX$16</f>
        <v>-0.42068406196029734</v>
      </c>
      <c r="CU56" s="16">
        <f t="shared" si="203"/>
        <v>-0.41986348493296066</v>
      </c>
      <c r="CV56" s="16"/>
      <c r="CW56" s="38"/>
      <c r="CX56" s="38"/>
    </row>
    <row r="57" spans="1:102" x14ac:dyDescent="0.25">
      <c r="A57" s="55" t="s">
        <v>118</v>
      </c>
      <c r="B57" s="53" t="s">
        <v>10</v>
      </c>
      <c r="C57" s="16">
        <f t="shared" ref="C57:AH57" si="204">(C17-$CV$17)/$CX$17</f>
        <v>0.2981131532786106</v>
      </c>
      <c r="D57" s="16">
        <f t="shared" si="204"/>
        <v>0.14112631360420644</v>
      </c>
      <c r="E57" s="16">
        <f t="shared" si="204"/>
        <v>-0.39262894128876774</v>
      </c>
      <c r="F57" s="16">
        <f t="shared" si="204"/>
        <v>-0.43449209853527554</v>
      </c>
      <c r="G57" s="16">
        <f t="shared" si="204"/>
        <v>-0.73799998857245697</v>
      </c>
      <c r="H57" s="16">
        <f t="shared" si="204"/>
        <v>-0.52868420233991797</v>
      </c>
      <c r="I57" s="16">
        <f t="shared" si="204"/>
        <v>-0.26703946954924435</v>
      </c>
      <c r="J57" s="16">
        <f t="shared" si="204"/>
        <v>-0.2565736802376174</v>
      </c>
      <c r="K57" s="16">
        <f t="shared" si="204"/>
        <v>-0.38216315197714079</v>
      </c>
      <c r="L57" s="16">
        <f t="shared" si="204"/>
        <v>-0.42402630922364853</v>
      </c>
      <c r="M57" s="16">
        <f t="shared" si="204"/>
        <v>-0.50775262371666408</v>
      </c>
      <c r="N57" s="16">
        <f t="shared" si="204"/>
        <v>-0.36123157335388678</v>
      </c>
      <c r="O57" s="16">
        <f t="shared" si="204"/>
        <v>-0.17284736574460194</v>
      </c>
      <c r="P57" s="16">
        <f t="shared" si="204"/>
        <v>3.646842048793706E-2</v>
      </c>
      <c r="Q57" s="16">
        <f t="shared" si="204"/>
        <v>6.786578842281793E-2</v>
      </c>
      <c r="R57" s="16">
        <f t="shared" si="204"/>
        <v>0.36090788914837235</v>
      </c>
      <c r="S57" s="16">
        <f t="shared" si="204"/>
        <v>0.41323683570650732</v>
      </c>
      <c r="T57" s="16">
        <f t="shared" si="204"/>
        <v>0.61208683262741914</v>
      </c>
      <c r="U57" s="16">
        <f t="shared" si="204"/>
        <v>0.74814209367856954</v>
      </c>
      <c r="V57" s="16">
        <f t="shared" si="204"/>
        <v>0.69581314712043463</v>
      </c>
      <c r="W57" s="16">
        <f t="shared" si="204"/>
        <v>0.68534735780880773</v>
      </c>
      <c r="X57" s="16">
        <f t="shared" si="204"/>
        <v>0.61208683262741914</v>
      </c>
      <c r="Y57" s="16">
        <f t="shared" si="204"/>
        <v>0.63301841125067293</v>
      </c>
      <c r="Z57" s="16">
        <f t="shared" si="204"/>
        <v>0.61208683262741914</v>
      </c>
      <c r="AA57" s="16">
        <f t="shared" si="204"/>
        <v>0.51789472882277643</v>
      </c>
      <c r="AB57" s="16">
        <f t="shared" si="204"/>
        <v>0.38183946777162631</v>
      </c>
      <c r="AC57" s="16">
        <f t="shared" si="204"/>
        <v>0.33997631052511851</v>
      </c>
      <c r="AD57" s="16">
        <f t="shared" si="204"/>
        <v>0.53882630744603044</v>
      </c>
      <c r="AE57" s="16">
        <f t="shared" si="204"/>
        <v>1.1353762982087663</v>
      </c>
      <c r="AF57" s="16">
        <f t="shared" si="204"/>
        <v>1.4493499775575747</v>
      </c>
      <c r="AG57" s="16">
        <f t="shared" si="204"/>
        <v>1.8679815500226522</v>
      </c>
      <c r="AH57" s="16">
        <f t="shared" si="204"/>
        <v>2.1296262828133257</v>
      </c>
      <c r="AI57" s="16">
        <f t="shared" ref="AI57:BN57" si="205">(AI17-$CV$17)/$CX$17</f>
        <v>2.2133525973063417</v>
      </c>
      <c r="AJ57" s="16">
        <f t="shared" si="205"/>
        <v>2.2447499652412226</v>
      </c>
      <c r="AK57" s="16">
        <f t="shared" si="205"/>
        <v>1.951707864515668</v>
      </c>
      <c r="AL57" s="16">
        <f t="shared" si="205"/>
        <v>1.4284183989343209</v>
      </c>
      <c r="AM57" s="16">
        <f t="shared" si="205"/>
        <v>1.187705244766901</v>
      </c>
      <c r="AN57" s="16">
        <f t="shared" si="205"/>
        <v>0.33997631052511851</v>
      </c>
      <c r="AO57" s="16">
        <f t="shared" si="205"/>
        <v>-0.54961578096317187</v>
      </c>
      <c r="AP57" s="16">
        <f t="shared" si="205"/>
        <v>-1.3450157686468198</v>
      </c>
      <c r="AQ57" s="16">
        <f t="shared" si="205"/>
        <v>-2.3706631211862601</v>
      </c>
      <c r="AR57" s="16">
        <f t="shared" si="205"/>
        <v>-2.402060489121141</v>
      </c>
      <c r="AS57" s="16">
        <f t="shared" si="205"/>
        <v>-2.0566894418374524</v>
      </c>
      <c r="AT57" s="16">
        <f t="shared" si="205"/>
        <v>-1.7217841838653898</v>
      </c>
      <c r="AU57" s="16">
        <f t="shared" si="205"/>
        <v>-1.261289454153804</v>
      </c>
      <c r="AV57" s="16">
        <f t="shared" si="205"/>
        <v>-0.89498682824686115</v>
      </c>
      <c r="AW57" s="16">
        <f t="shared" si="205"/>
        <v>-0.76939735650733765</v>
      </c>
      <c r="AX57" s="16">
        <f t="shared" si="205"/>
        <v>-0.74846577788408386</v>
      </c>
      <c r="AY57" s="16">
        <f t="shared" si="205"/>
        <v>-0.79032893513059166</v>
      </c>
      <c r="AZ57" s="16">
        <f t="shared" si="205"/>
        <v>-0.62287630614456058</v>
      </c>
      <c r="BA57" s="16">
        <f t="shared" si="205"/>
        <v>-0.71706840994920296</v>
      </c>
      <c r="BB57" s="16">
        <f t="shared" si="205"/>
        <v>-0.97871314273987664</v>
      </c>
      <c r="BC57" s="16">
        <f t="shared" si="205"/>
        <v>-0.98917893205150365</v>
      </c>
      <c r="BD57" s="16">
        <f t="shared" si="205"/>
        <v>-1.0624394572328923</v>
      </c>
      <c r="BE57" s="16">
        <f t="shared" si="205"/>
        <v>-0.90545261755848805</v>
      </c>
      <c r="BF57" s="16">
        <f t="shared" si="205"/>
        <v>-0.65427367407944126</v>
      </c>
      <c r="BG57" s="16">
        <f t="shared" si="205"/>
        <v>-0.45542367715852938</v>
      </c>
      <c r="BH57" s="16">
        <f t="shared" si="205"/>
        <v>-0.32983420541900599</v>
      </c>
      <c r="BI57" s="16">
        <f t="shared" si="205"/>
        <v>-0.29843683748412519</v>
      </c>
      <c r="BJ57" s="16">
        <f t="shared" si="205"/>
        <v>-0.32983420541900599</v>
      </c>
      <c r="BK57" s="16">
        <f t="shared" si="205"/>
        <v>-0.45542367715852938</v>
      </c>
      <c r="BL57" s="16">
        <f t="shared" si="205"/>
        <v>-0.26703946954924435</v>
      </c>
      <c r="BM57" s="16">
        <f t="shared" si="205"/>
        <v>-0.45542367715852938</v>
      </c>
      <c r="BN57" s="16">
        <f t="shared" si="205"/>
        <v>-0.48682104509341018</v>
      </c>
      <c r="BO57" s="16">
        <f t="shared" ref="BO57:CG57" si="206">(BO17-$CV$17)/$CX$17</f>
        <v>-0.59147893820967967</v>
      </c>
      <c r="BP57" s="16">
        <f t="shared" si="206"/>
        <v>-0.64380788476781436</v>
      </c>
      <c r="BQ57" s="16">
        <f t="shared" si="206"/>
        <v>-0.42402630922364853</v>
      </c>
      <c r="BR57" s="16">
        <f t="shared" si="206"/>
        <v>-0.36123157335388678</v>
      </c>
      <c r="BS57" s="16">
        <f t="shared" si="206"/>
        <v>-0.39262894128876774</v>
      </c>
      <c r="BT57" s="16">
        <f t="shared" si="206"/>
        <v>-0.24610789092599045</v>
      </c>
      <c r="BU57" s="16">
        <f t="shared" si="206"/>
        <v>-0.38216315197714074</v>
      </c>
      <c r="BV57" s="16">
        <f t="shared" si="206"/>
        <v>-0.38216315197714079</v>
      </c>
      <c r="BW57" s="16">
        <f t="shared" si="206"/>
        <v>-0.29843683748412519</v>
      </c>
      <c r="BX57" s="16">
        <f t="shared" si="206"/>
        <v>-0.30890262679575209</v>
      </c>
      <c r="BY57" s="16">
        <f t="shared" si="206"/>
        <v>-0.25657368023761734</v>
      </c>
      <c r="BZ57" s="16">
        <f t="shared" si="206"/>
        <v>-0.23564210161436352</v>
      </c>
      <c r="CA57" s="16">
        <f t="shared" si="206"/>
        <v>-0.20424473367948268</v>
      </c>
      <c r="CB57" s="16">
        <f t="shared" si="206"/>
        <v>-0.12051841918646712</v>
      </c>
      <c r="CC57" s="16">
        <f t="shared" si="206"/>
        <v>-0.13098420849809403</v>
      </c>
      <c r="CD57" s="16">
        <f t="shared" si="206"/>
        <v>-0.25657368023761734</v>
      </c>
      <c r="CE57" s="16">
        <f t="shared" si="206"/>
        <v>-0.26703946954924435</v>
      </c>
      <c r="CF57" s="16">
        <f t="shared" si="206"/>
        <v>-0.76939735650733765</v>
      </c>
      <c r="CG57" s="16">
        <f t="shared" si="206"/>
        <v>-0.66473946339106837</v>
      </c>
      <c r="CH57" s="16">
        <f t="shared" ref="CH57:CM57" si="207">(CH17-$CV$17)/$CX$17</f>
        <v>-0.65427367407944137</v>
      </c>
      <c r="CI57" s="16">
        <f t="shared" si="207"/>
        <v>-0.64380788476781436</v>
      </c>
      <c r="CJ57" s="16">
        <f t="shared" si="207"/>
        <v>-0.37169736266551384</v>
      </c>
      <c r="CK57" s="16">
        <f t="shared" si="207"/>
        <v>-0.24610789092599045</v>
      </c>
      <c r="CL57" s="16">
        <f t="shared" si="207"/>
        <v>0.13066052429257979</v>
      </c>
      <c r="CM57" s="16">
        <f t="shared" si="207"/>
        <v>0.60162104331579225</v>
      </c>
      <c r="CN57" s="16">
        <f t="shared" ref="CN57:CO57" si="208">(CN17-$CV$17)/$CX$17</f>
        <v>1.2818973485715437</v>
      </c>
      <c r="CO57" s="16">
        <f t="shared" si="208"/>
        <v>1.7737894462180095</v>
      </c>
      <c r="CP57" s="16">
        <f t="shared" ref="CP57:CQ57" si="209">(CP17-$CV$17)/$CX$17</f>
        <v>2.3389420690458649</v>
      </c>
      <c r="CQ57" s="16">
        <f t="shared" si="209"/>
        <v>2.5482578552784041</v>
      </c>
      <c r="CR57" s="16">
        <f t="shared" ref="CR57:CS57" si="210">(CR17-$CV$17)/$CX$17</f>
        <v>2.2133525973063417</v>
      </c>
      <c r="CS57" s="16">
        <f t="shared" si="210"/>
        <v>1.6691315531017403</v>
      </c>
      <c r="CT57" s="16">
        <f t="shared" ref="CT57:CU57" si="211">(CT17-$CV$17)/$CX$17</f>
        <v>0.74814209367856954</v>
      </c>
      <c r="CU57" s="16">
        <f t="shared" si="211"/>
        <v>0.2876473639669837</v>
      </c>
      <c r="CV57" s="16"/>
      <c r="CW57" s="38"/>
      <c r="CX57" s="38"/>
    </row>
    <row r="58" spans="1:102" x14ac:dyDescent="0.25">
      <c r="A58" s="53" t="s">
        <v>129</v>
      </c>
      <c r="B58" s="53" t="s">
        <v>148</v>
      </c>
      <c r="AE58" s="16">
        <f t="shared" ref="AE58:BJ58" si="212">(AE18-$CV$18)/$CX$18</f>
        <v>2.9858051529651313</v>
      </c>
      <c r="AF58" s="16">
        <f t="shared" si="212"/>
        <v>2.3253117915692503</v>
      </c>
      <c r="AG58" s="16">
        <f t="shared" si="212"/>
        <v>2.1118189878857332</v>
      </c>
      <c r="AH58" s="16">
        <f t="shared" si="212"/>
        <v>1.2178178724610051</v>
      </c>
      <c r="AI58" s="16">
        <f t="shared" si="212"/>
        <v>0.79083226509397064</v>
      </c>
      <c r="AJ58" s="16">
        <f t="shared" si="212"/>
        <v>0.43056315887803542</v>
      </c>
      <c r="AK58" s="16">
        <f t="shared" si="212"/>
        <v>-0.57685600850356122</v>
      </c>
      <c r="AL58" s="16">
        <f t="shared" si="212"/>
        <v>-1.510887024618949</v>
      </c>
      <c r="AM58" s="16">
        <f t="shared" si="212"/>
        <v>-2.7918438467200519</v>
      </c>
      <c r="AN58" s="16">
        <f t="shared" si="212"/>
        <v>-3.1454413028208772</v>
      </c>
      <c r="AO58" s="16">
        <f t="shared" si="212"/>
        <v>-2.9319484991373606</v>
      </c>
      <c r="AP58" s="16">
        <f t="shared" si="212"/>
        <v>-2.2781267878565887</v>
      </c>
      <c r="AQ58" s="16">
        <f t="shared" si="212"/>
        <v>-1.7043648779571363</v>
      </c>
      <c r="AR58" s="16">
        <f t="shared" si="212"/>
        <v>-1.0905730673670244</v>
      </c>
      <c r="AS58" s="16">
        <f t="shared" si="212"/>
        <v>-0.83705036299284785</v>
      </c>
      <c r="AT58" s="16">
        <f t="shared" si="212"/>
        <v>-0.48345290689202247</v>
      </c>
      <c r="AU58" s="16">
        <f t="shared" si="212"/>
        <v>0.39720490830248589</v>
      </c>
      <c r="AV58" s="16">
        <f t="shared" si="212"/>
        <v>0.49727966002913454</v>
      </c>
      <c r="AW58" s="16">
        <f t="shared" si="212"/>
        <v>0.54398121083490392</v>
      </c>
      <c r="AX58" s="16">
        <f t="shared" si="212"/>
        <v>6.3622402546990225E-2</v>
      </c>
      <c r="AY58" s="16">
        <f t="shared" si="212"/>
        <v>-0.14987040113652692</v>
      </c>
      <c r="AZ58" s="16">
        <f t="shared" si="212"/>
        <v>-0.1899003018271864</v>
      </c>
      <c r="BA58" s="16">
        <f t="shared" si="212"/>
        <v>-0.2366018526329558</v>
      </c>
      <c r="BB58" s="16">
        <f t="shared" si="212"/>
        <v>8.3637352892319952E-2</v>
      </c>
      <c r="BC58" s="16">
        <f t="shared" si="212"/>
        <v>-3.094098604108887E-3</v>
      </c>
      <c r="BD58" s="16">
        <f t="shared" si="212"/>
        <v>0.20372705496429841</v>
      </c>
      <c r="BE58" s="16">
        <f t="shared" si="212"/>
        <v>0.11032395335275962</v>
      </c>
      <c r="BF58" s="16">
        <f t="shared" si="212"/>
        <v>0.22374200530962807</v>
      </c>
      <c r="BG58" s="16">
        <f t="shared" si="212"/>
        <v>0.38386160807226599</v>
      </c>
      <c r="BH58" s="16">
        <f t="shared" si="212"/>
        <v>0.19038375473407856</v>
      </c>
      <c r="BI58" s="16">
        <f t="shared" si="212"/>
        <v>0.39053325818737589</v>
      </c>
      <c r="BJ58" s="16">
        <f t="shared" si="212"/>
        <v>-0.62355755930933054</v>
      </c>
      <c r="BK58" s="16">
        <f t="shared" ref="BK58:CD58" si="213">(BK18-$CV$18)/$CX$18</f>
        <v>-0.75699056161152878</v>
      </c>
      <c r="BL58" s="16">
        <f t="shared" si="213"/>
        <v>-0.63022920942444061</v>
      </c>
      <c r="BM58" s="16">
        <f t="shared" si="213"/>
        <v>-0.85039366322306775</v>
      </c>
      <c r="BN58" s="16">
        <f t="shared" si="213"/>
        <v>0.11699560346786951</v>
      </c>
      <c r="BO58" s="16">
        <f t="shared" si="213"/>
        <v>0.15035385404341906</v>
      </c>
      <c r="BP58" s="16">
        <f t="shared" si="213"/>
        <v>0.31047345680605698</v>
      </c>
      <c r="BQ58" s="16">
        <f t="shared" si="213"/>
        <v>0.31714510692116687</v>
      </c>
      <c r="BR58" s="16">
        <f t="shared" si="213"/>
        <v>0.19705540484918846</v>
      </c>
      <c r="BS58" s="16">
        <f t="shared" si="213"/>
        <v>0.29713015657583719</v>
      </c>
      <c r="BT58" s="16">
        <f t="shared" si="213"/>
        <v>0.28378685634561729</v>
      </c>
      <c r="BU58" s="16">
        <f t="shared" si="213"/>
        <v>0.26377190600028766</v>
      </c>
      <c r="BV58" s="16">
        <f t="shared" si="213"/>
        <v>0.20372705496429841</v>
      </c>
      <c r="BW58" s="16">
        <f t="shared" si="213"/>
        <v>0.43723480899314532</v>
      </c>
      <c r="BX58" s="16">
        <f t="shared" si="213"/>
        <v>0.25710025588517765</v>
      </c>
      <c r="BY58" s="16">
        <f t="shared" si="213"/>
        <v>0.15702550415852901</v>
      </c>
      <c r="BZ58" s="16">
        <f t="shared" si="213"/>
        <v>0.41721985864781552</v>
      </c>
      <c r="CA58" s="16">
        <f t="shared" si="213"/>
        <v>0.10365230323764973</v>
      </c>
      <c r="CB58" s="16">
        <f t="shared" si="213"/>
        <v>0.20372705496429841</v>
      </c>
      <c r="CC58" s="16">
        <f t="shared" si="213"/>
        <v>0.52396626048957406</v>
      </c>
      <c r="CD58" s="16">
        <f t="shared" si="213"/>
        <v>0.26377190600028766</v>
      </c>
      <c r="CE58" s="16">
        <f t="shared" ref="CE58:CI58" si="214">(CE18-$CV$18)/$CX$18</f>
        <v>0.26377190600028766</v>
      </c>
      <c r="CF58" s="16">
        <f t="shared" si="214"/>
        <v>-0.22325855240273595</v>
      </c>
      <c r="CG58" s="16">
        <f t="shared" si="214"/>
        <v>-0.20991525217251614</v>
      </c>
      <c r="CH58" s="16">
        <f t="shared" si="214"/>
        <v>-0.17655700159696658</v>
      </c>
      <c r="CI58" s="16">
        <f t="shared" si="214"/>
        <v>-0.1298554507911972</v>
      </c>
      <c r="CJ58" s="16">
        <f t="shared" ref="CJ58:CO58" si="215">(CJ18-$CV$18)/$CX$18</f>
        <v>0.48393635979891464</v>
      </c>
      <c r="CK58" s="16">
        <f t="shared" si="215"/>
        <v>0.50395131014424444</v>
      </c>
      <c r="CL58" s="16">
        <f t="shared" si="215"/>
        <v>0.75080236440331127</v>
      </c>
      <c r="CM58" s="16">
        <f t="shared" si="215"/>
        <v>0.83753381589973996</v>
      </c>
      <c r="CN58" s="16">
        <f t="shared" si="215"/>
        <v>0.76414566463353106</v>
      </c>
      <c r="CO58" s="16">
        <f t="shared" si="215"/>
        <v>0.58401111152556329</v>
      </c>
      <c r="CP58" s="16">
        <f t="shared" ref="CP58:CQ58" si="216">(CP18-$CV$18)/$CX$18</f>
        <v>0.25042860577006776</v>
      </c>
      <c r="CQ58" s="16">
        <f t="shared" si="216"/>
        <v>7.0294052662100176E-2</v>
      </c>
      <c r="CR58" s="16">
        <f t="shared" ref="CR58:CS58" si="217">(CR18-$CV$18)/$CX$18</f>
        <v>3.6935802086550618E-2</v>
      </c>
      <c r="CS58" s="16">
        <f t="shared" si="217"/>
        <v>-0.12318380067608728</v>
      </c>
      <c r="CT58" s="16">
        <f t="shared" ref="CT58:CU58" si="218">(CT18-$CV$18)/$CX$18</f>
        <v>-0.26996010320850533</v>
      </c>
      <c r="CU58" s="16">
        <f t="shared" si="218"/>
        <v>-7.6482249870317889E-2</v>
      </c>
      <c r="CW58" s="38"/>
      <c r="CX58" s="38"/>
    </row>
    <row r="59" spans="1:102" x14ac:dyDescent="0.25">
      <c r="A59" s="56" t="s">
        <v>192</v>
      </c>
      <c r="B59" s="56" t="s">
        <v>93</v>
      </c>
      <c r="C59" s="50">
        <f t="shared" ref="C59:AH59" si="219">AVERAGEIF(C45:C58,"&lt;&gt;0")</f>
        <v>-0.97848967465565595</v>
      </c>
      <c r="D59" s="50">
        <f t="shared" si="219"/>
        <v>-0.81790975476713368</v>
      </c>
      <c r="E59" s="50">
        <f t="shared" si="219"/>
        <v>-0.84619678269580278</v>
      </c>
      <c r="F59" s="50">
        <f t="shared" si="219"/>
        <v>-0.60113068442973683</v>
      </c>
      <c r="G59" s="50">
        <f t="shared" si="219"/>
        <v>-1.0852091122319167</v>
      </c>
      <c r="H59" s="50">
        <f t="shared" si="219"/>
        <v>-0.75043955132951634</v>
      </c>
      <c r="I59" s="50">
        <f t="shared" si="219"/>
        <v>-0.3725689050414388</v>
      </c>
      <c r="J59" s="50">
        <f t="shared" si="219"/>
        <v>-0.30592614773273363</v>
      </c>
      <c r="K59" s="50">
        <f t="shared" si="219"/>
        <v>-0.43474825176312359</v>
      </c>
      <c r="L59" s="50">
        <f t="shared" si="219"/>
        <v>-0.29265873662492903</v>
      </c>
      <c r="M59" s="50">
        <f t="shared" si="219"/>
        <v>-0.12158646395777299</v>
      </c>
      <c r="N59" s="50">
        <f t="shared" si="219"/>
        <v>2.2386011368770555E-3</v>
      </c>
      <c r="O59" s="50">
        <f t="shared" si="219"/>
        <v>-0.15287895569541457</v>
      </c>
      <c r="P59" s="50">
        <f t="shared" si="219"/>
        <v>-9.1757096458164253E-2</v>
      </c>
      <c r="Q59" s="50">
        <f t="shared" si="219"/>
        <v>4.334663977348914E-2</v>
      </c>
      <c r="R59" s="50">
        <f t="shared" si="219"/>
        <v>0.20093387780803323</v>
      </c>
      <c r="S59" s="50">
        <f t="shared" si="219"/>
        <v>6.0149717970276073E-2</v>
      </c>
      <c r="T59" s="50">
        <f t="shared" si="219"/>
        <v>0.28814671051783092</v>
      </c>
      <c r="U59" s="50">
        <f t="shared" si="219"/>
        <v>0.27832857203853445</v>
      </c>
      <c r="V59" s="50">
        <f t="shared" si="219"/>
        <v>0.3338956859678297</v>
      </c>
      <c r="W59" s="50">
        <f t="shared" si="219"/>
        <v>0.21704727444471505</v>
      </c>
      <c r="X59" s="50">
        <f t="shared" si="219"/>
        <v>0.3176373686269045</v>
      </c>
      <c r="Y59" s="50">
        <f t="shared" si="219"/>
        <v>0.5804303880595304</v>
      </c>
      <c r="Z59" s="50">
        <f t="shared" si="219"/>
        <v>0.6876235132454519</v>
      </c>
      <c r="AA59" s="50">
        <f t="shared" si="219"/>
        <v>0.78015487963735475</v>
      </c>
      <c r="AB59" s="50">
        <f t="shared" si="219"/>
        <v>0.90401381167723649</v>
      </c>
      <c r="AC59" s="50">
        <f t="shared" si="219"/>
        <v>1.16782020612149</v>
      </c>
      <c r="AD59" s="50">
        <f t="shared" si="219"/>
        <v>1.3606176227720703</v>
      </c>
      <c r="AE59" s="50">
        <f t="shared" si="219"/>
        <v>1.4513059444091994</v>
      </c>
      <c r="AF59" s="50">
        <f t="shared" si="219"/>
        <v>1.4852402585812174</v>
      </c>
      <c r="AG59" s="50">
        <f t="shared" si="219"/>
        <v>1.5039429740221315</v>
      </c>
      <c r="AH59" s="50">
        <f t="shared" si="219"/>
        <v>1.2685960932105185</v>
      </c>
      <c r="AI59" s="50">
        <f t="shared" ref="AI59:BN59" si="220">AVERAGEIF(AI45:AI58,"&lt;&gt;0")</f>
        <v>0.98815662857962272</v>
      </c>
      <c r="AJ59" s="50">
        <f t="shared" si="220"/>
        <v>0.62635029809439935</v>
      </c>
      <c r="AK59" s="50">
        <f t="shared" si="220"/>
        <v>0.25731273579092301</v>
      </c>
      <c r="AL59" s="50">
        <f t="shared" si="220"/>
        <v>-0.36123042787244036</v>
      </c>
      <c r="AM59" s="50">
        <f t="shared" si="220"/>
        <v>-1.1656195382305667</v>
      </c>
      <c r="AN59" s="50">
        <f t="shared" si="220"/>
        <v>-1.6545511280835081</v>
      </c>
      <c r="AO59" s="50">
        <f t="shared" si="220"/>
        <v>-1.7663502404287692</v>
      </c>
      <c r="AP59" s="50">
        <f t="shared" si="220"/>
        <v>-1.8471535740884228</v>
      </c>
      <c r="AQ59" s="50">
        <f t="shared" si="220"/>
        <v>-1.7071925271419628</v>
      </c>
      <c r="AR59" s="50">
        <f t="shared" si="220"/>
        <v>-1.4014348194959185</v>
      </c>
      <c r="AS59" s="50">
        <f t="shared" si="220"/>
        <v>-0.98464767930795138</v>
      </c>
      <c r="AT59" s="50">
        <f t="shared" si="220"/>
        <v>-0.87922865230525449</v>
      </c>
      <c r="AU59" s="50">
        <f t="shared" si="220"/>
        <v>-0.83620114566958215</v>
      </c>
      <c r="AV59" s="50">
        <f t="shared" si="220"/>
        <v>-0.68622323730813339</v>
      </c>
      <c r="AW59" s="50">
        <f t="shared" si="220"/>
        <v>-0.3458484721386762</v>
      </c>
      <c r="AX59" s="50">
        <f t="shared" si="220"/>
        <v>-0.45898845306645869</v>
      </c>
      <c r="AY59" s="50">
        <f t="shared" si="220"/>
        <v>-0.4526613748992247</v>
      </c>
      <c r="AZ59" s="50">
        <f t="shared" si="220"/>
        <v>-0.40280105263656002</v>
      </c>
      <c r="BA59" s="50">
        <f t="shared" si="220"/>
        <v>-0.25606728963905406</v>
      </c>
      <c r="BB59" s="50">
        <f t="shared" si="220"/>
        <v>-0.34634949432977274</v>
      </c>
      <c r="BC59" s="50">
        <f t="shared" si="220"/>
        <v>-0.23315207452880118</v>
      </c>
      <c r="BD59" s="50">
        <f t="shared" si="220"/>
        <v>-0.24253503996405756</v>
      </c>
      <c r="BE59" s="50">
        <f t="shared" si="220"/>
        <v>-9.8018183365523578E-2</v>
      </c>
      <c r="BF59" s="50">
        <f t="shared" si="220"/>
        <v>-0.18380080316019587</v>
      </c>
      <c r="BG59" s="50">
        <f t="shared" si="220"/>
        <v>-5.9258939306983789E-2</v>
      </c>
      <c r="BH59" s="50">
        <f t="shared" si="220"/>
        <v>-8.5251082859182772E-2</v>
      </c>
      <c r="BI59" s="50">
        <f t="shared" si="220"/>
        <v>-5.5724831921444604E-2</v>
      </c>
      <c r="BJ59" s="50">
        <f t="shared" si="220"/>
        <v>-0.22104746075709394</v>
      </c>
      <c r="BK59" s="50">
        <f t="shared" si="220"/>
        <v>-0.23367322945225633</v>
      </c>
      <c r="BL59" s="50">
        <f t="shared" si="220"/>
        <v>-0.19181720199940949</v>
      </c>
      <c r="BM59" s="50">
        <f t="shared" si="220"/>
        <v>-0.17666749804907086</v>
      </c>
      <c r="BN59" s="50">
        <f t="shared" si="220"/>
        <v>-0.27866242187464668</v>
      </c>
      <c r="BO59" s="50">
        <f t="shared" ref="BO59:CI59" si="221">AVERAGEIF(BO45:BO58,"&lt;&gt;0")</f>
        <v>-0.27451377408745314</v>
      </c>
      <c r="BP59" s="50">
        <f t="shared" si="221"/>
        <v>-0.17668559372735457</v>
      </c>
      <c r="BQ59" s="50">
        <f t="shared" si="221"/>
        <v>-0.15975611836948597</v>
      </c>
      <c r="BR59" s="50">
        <f t="shared" si="221"/>
        <v>-0.13210420085931099</v>
      </c>
      <c r="BS59" s="50">
        <f t="shared" si="221"/>
        <v>-5.0365057474797158E-2</v>
      </c>
      <c r="BT59" s="50">
        <f t="shared" si="221"/>
        <v>0.13470831942725028</v>
      </c>
      <c r="BU59" s="50">
        <f t="shared" si="221"/>
        <v>0.22906002512783546</v>
      </c>
      <c r="BV59" s="50">
        <f t="shared" si="221"/>
        <v>0.12818200801606466</v>
      </c>
      <c r="BW59" s="50">
        <f t="shared" si="221"/>
        <v>0.29575399515836026</v>
      </c>
      <c r="BX59" s="50">
        <f t="shared" si="221"/>
        <v>0.36386444664120576</v>
      </c>
      <c r="BY59" s="50">
        <f t="shared" si="221"/>
        <v>0.56111574529624286</v>
      </c>
      <c r="BZ59" s="50">
        <f t="shared" si="221"/>
        <v>0.39104629944589403</v>
      </c>
      <c r="CA59" s="50">
        <f t="shared" si="221"/>
        <v>0.49472049806068175</v>
      </c>
      <c r="CB59" s="50">
        <f t="shared" si="221"/>
        <v>0.5519045217982057</v>
      </c>
      <c r="CC59" s="50">
        <f t="shared" si="221"/>
        <v>0.52694924091493378</v>
      </c>
      <c r="CD59" s="50">
        <f t="shared" si="221"/>
        <v>0.35003233255001909</v>
      </c>
      <c r="CE59" s="50">
        <f t="shared" si="221"/>
        <v>0.1701516470613238</v>
      </c>
      <c r="CF59" s="50">
        <f t="shared" si="221"/>
        <v>-0.26298498587650709</v>
      </c>
      <c r="CG59" s="50">
        <f t="shared" si="221"/>
        <v>-3.3687211330514819E-2</v>
      </c>
      <c r="CH59" s="50">
        <f t="shared" si="221"/>
        <v>-9.1579869331101613E-2</v>
      </c>
      <c r="CI59" s="50">
        <f t="shared" si="221"/>
        <v>-2.2020259132933741E-2</v>
      </c>
      <c r="CJ59" s="50">
        <f t="shared" ref="CJ59:CO59" si="222">AVERAGEIF(CJ45:CJ58,"&lt;&gt;0")</f>
        <v>0.44866881331752922</v>
      </c>
      <c r="CK59" s="50">
        <f t="shared" si="222"/>
        <v>0.52393594616134631</v>
      </c>
      <c r="CL59" s="50">
        <f t="shared" si="222"/>
        <v>0.39381637024248306</v>
      </c>
      <c r="CM59" s="50">
        <f t="shared" si="222"/>
        <v>0.53229222286014166</v>
      </c>
      <c r="CN59" s="50">
        <f t="shared" si="222"/>
        <v>0.65914772143715106</v>
      </c>
      <c r="CO59" s="50">
        <f t="shared" si="222"/>
        <v>0.63842873722485094</v>
      </c>
      <c r="CP59" s="50">
        <f t="shared" ref="CP59:CQ59" si="223">AVERAGEIF(CP45:CP58,"&lt;&gt;0")</f>
        <v>0.46053362117924596</v>
      </c>
      <c r="CQ59" s="50">
        <f t="shared" si="223"/>
        <v>0.3962682692805336</v>
      </c>
      <c r="CR59" s="50">
        <f t="shared" ref="CR59:CS59" si="224">AVERAGEIF(CR45:CR58,"&lt;&gt;0")</f>
        <v>0.44368086404083845</v>
      </c>
      <c r="CS59" s="50">
        <f t="shared" si="224"/>
        <v>0.43501478584850889</v>
      </c>
      <c r="CT59" s="81">
        <f t="shared" ref="CT59:CU59" si="225">AVERAGEIF(CT45:CT58,"&lt;&gt;0")</f>
        <v>0.12970887000265569</v>
      </c>
      <c r="CU59" s="81">
        <f t="shared" si="225"/>
        <v>5.3132496900911916E-2</v>
      </c>
      <c r="CV59" s="16"/>
      <c r="CW59" s="25"/>
      <c r="CX59" s="47"/>
    </row>
    <row r="60" spans="1:102" x14ac:dyDescent="0.25">
      <c r="AP60" s="8" t="s">
        <v>1</v>
      </c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</row>
    <row r="61" spans="1:102" x14ac:dyDescent="0.25"/>
    <row r="62" spans="1:102" x14ac:dyDescent="0.25">
      <c r="CS62" s="68"/>
      <c r="CT62" s="68"/>
      <c r="CU62" s="68"/>
    </row>
    <row r="63" spans="1:102" x14ac:dyDescent="0.25"/>
    <row r="64" spans="1:102" x14ac:dyDescent="0.25"/>
    <row r="67" spans="42:46" ht="14.25" hidden="1" customHeight="1" x14ac:dyDescent="0.25">
      <c r="AT67" s="21"/>
    </row>
    <row r="73" spans="42:46" ht="14.25" hidden="1" customHeight="1" x14ac:dyDescent="0.25">
      <c r="AP73" s="22"/>
    </row>
    <row r="75" spans="42:46" ht="14.25" hidden="1" customHeight="1" x14ac:dyDescent="0.25">
      <c r="AP75" s="22"/>
    </row>
    <row r="77" spans="42:46" ht="14.25" hidden="1" customHeight="1" x14ac:dyDescent="0.25">
      <c r="AP77" s="23"/>
    </row>
    <row r="78" spans="42:46" x14ac:dyDescent="0.25"/>
    <row r="80" spans="42:46" ht="14.25" hidden="1" customHeight="1" x14ac:dyDescent="0.25">
      <c r="AP80" s="8" t="s">
        <v>1</v>
      </c>
    </row>
    <row r="89" spans="2:55" ht="14.25" hidden="1" customHeight="1" x14ac:dyDescent="0.25"/>
    <row r="90" spans="2:55" ht="14.25" hidden="1" customHeight="1" x14ac:dyDescent="0.25"/>
    <row r="91" spans="2:55" ht="14.25" hidden="1" customHeight="1" x14ac:dyDescent="0.25"/>
    <row r="92" spans="2:55" ht="14.25" hidden="1" customHeight="1" x14ac:dyDescent="0.25">
      <c r="AE92" s="24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2:55" ht="14.25" hidden="1" customHeight="1" x14ac:dyDescent="0.25"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2:55" ht="14.25" hidden="1" customHeight="1" x14ac:dyDescent="0.25"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S94" s="17"/>
      <c r="AT94" s="16"/>
      <c r="AU94" s="16"/>
      <c r="AV94" s="16"/>
      <c r="AW94" s="16"/>
      <c r="AX94" s="16"/>
      <c r="AY94" s="16"/>
      <c r="AZ94" s="16"/>
      <c r="BA94" s="16"/>
      <c r="BB94" s="16"/>
      <c r="BC94" s="16"/>
    </row>
    <row r="95" spans="2:55" ht="14.25" hidden="1" customHeight="1" x14ac:dyDescent="0.25">
      <c r="AF95" s="17"/>
      <c r="AG95" s="17"/>
      <c r="AH95" s="17"/>
      <c r="AI95" s="17"/>
      <c r="AJ95" s="16"/>
      <c r="AK95" s="17"/>
      <c r="AL95" s="17"/>
      <c r="AM95" s="17"/>
      <c r="AN95" s="17"/>
      <c r="AO95" s="17"/>
      <c r="AP95" s="17"/>
    </row>
    <row r="96" spans="2:55" ht="14.25" hidden="1" customHeight="1" x14ac:dyDescent="0.25"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8"/>
    </row>
    <row r="97" spans="31:32" ht="14.25" hidden="1" customHeight="1" x14ac:dyDescent="0.25">
      <c r="AE97" s="29"/>
    </row>
    <row r="106" spans="31:32" hidden="1" x14ac:dyDescent="0.25">
      <c r="AE106" s="17"/>
      <c r="AF106" s="17"/>
    </row>
    <row r="107" spans="31:32" hidden="1" x14ac:dyDescent="0.25">
      <c r="AE107" s="16"/>
    </row>
    <row r="108" spans="31:32" hidden="1" x14ac:dyDescent="0.25">
      <c r="AE108" s="16"/>
      <c r="AF108" s="16"/>
    </row>
    <row r="109" spans="31:32" hidden="1" x14ac:dyDescent="0.25">
      <c r="AE109" s="16"/>
      <c r="AF109" s="16"/>
    </row>
    <row r="110" spans="31:32" hidden="1" x14ac:dyDescent="0.25">
      <c r="AE110" s="16"/>
      <c r="AF110" s="16"/>
    </row>
    <row r="111" spans="31:32" hidden="1" x14ac:dyDescent="0.25">
      <c r="AE111" s="16"/>
      <c r="AF111" s="16"/>
    </row>
    <row r="112" spans="31:32" hidden="1" x14ac:dyDescent="0.25">
      <c r="AE112" s="16"/>
      <c r="AF112" s="16"/>
    </row>
    <row r="113" spans="31:32" hidden="1" x14ac:dyDescent="0.25">
      <c r="AE113" s="16"/>
      <c r="AF113" s="16"/>
    </row>
    <row r="114" spans="31:32" hidden="1" x14ac:dyDescent="0.25">
      <c r="AE114" s="16"/>
      <c r="AF114" s="16"/>
    </row>
    <row r="115" spans="31:32" hidden="1" x14ac:dyDescent="0.25">
      <c r="AE115" s="16"/>
      <c r="AF115" s="16"/>
    </row>
    <row r="116" spans="31:32" hidden="1" x14ac:dyDescent="0.25">
      <c r="AE116" s="16"/>
      <c r="AF116" s="16"/>
    </row>
    <row r="117" spans="31:32" x14ac:dyDescent="0.25"/>
    <row r="118" spans="31:32" x14ac:dyDescent="0.25"/>
    <row r="119" spans="31:32" x14ac:dyDescent="0.25"/>
  </sheetData>
  <mergeCells count="20">
    <mergeCell ref="W43:Z43"/>
    <mergeCell ref="AA43:AD43"/>
    <mergeCell ref="C43:F43"/>
    <mergeCell ref="G43:J43"/>
    <mergeCell ref="K43:N43"/>
    <mergeCell ref="O43:R43"/>
    <mergeCell ref="S43:V43"/>
    <mergeCell ref="AY43:BB43"/>
    <mergeCell ref="AE43:AH43"/>
    <mergeCell ref="AI43:AL43"/>
    <mergeCell ref="AM43:AP43"/>
    <mergeCell ref="AQ43:AT43"/>
    <mergeCell ref="AU43:AX43"/>
    <mergeCell ref="BC43:BF43"/>
    <mergeCell ref="BG43:BJ43"/>
    <mergeCell ref="BK43:BN43"/>
    <mergeCell ref="BO43:BR43"/>
    <mergeCell ref="CA43:CE43"/>
    <mergeCell ref="BW43:BZ43"/>
    <mergeCell ref="BS43:BV43"/>
  </mergeCells>
  <phoneticPr fontId="20" type="noConversion"/>
  <conditionalFormatting sqref="D59:BS59 BU59:CU59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117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7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7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0">
      <colorScale>
        <cfvo type="min"/>
        <cfvo type="num" val="0"/>
        <cfvo type="max"/>
        <color rgb="FF0070C0"/>
        <color theme="0"/>
        <color rgb="FFFF6600"/>
      </colorScale>
    </cfRule>
    <cfRule type="colorScale" priority="11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7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7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46:BZ46 CC46:CD46 CF46:CG46"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47:BZ47 CC47:CD47 CF47:CG47"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49:BZ49 CC49:CU49"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53:BZ53 CG53:CU53 CC53:CE53"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Z54 CG54:CU54 CC54:CE54"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55:BZ55 CG55:CU55 CC55:CE55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56:BZ56 CG56:CU56 CC56:CE56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57:BZ57 CG57:CU57 CC57:CE57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H50:CD50 CG50:CU50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T51:CP51 CS51:CU5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P52 CS52:CU52"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X48:CT48"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AF58:CU58"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BT59 C59"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A45:CB47 C45:C47 CE45:CE47">
    <cfRule type="colorScale" priority="12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65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A49:CB49 C49"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A53:CB57 C53:C57 CF53:CF57"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E50:CF50 G50"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H45:CH47">
    <cfRule type="colorScale" priority="7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0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1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07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I45:CU45">
    <cfRule type="colorScale" priority="12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7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U47">
    <cfRule type="colorScale" priority="12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U46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7:CU47"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Q51:CR52 S51:S52"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S45:CS47">
    <cfRule type="top10" dxfId="1" priority="207" percent="1" rank="10"/>
  </conditionalFormatting>
  <conditionalFormatting sqref="CT45:CU47">
    <cfRule type="top10" dxfId="0" priority="206" percent="1" rank="10"/>
  </conditionalFormatting>
  <conditionalFormatting sqref="CU48 W48"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V45">
    <cfRule type="colorScale" priority="65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5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5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5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5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48">
      <colorScale>
        <cfvo type="min"/>
        <cfvo type="num" val="0"/>
        <cfvo type="max"/>
        <color rgb="FF0070C0"/>
        <color theme="0"/>
        <color rgb="FFFF6600"/>
      </colorScale>
    </cfRule>
    <cfRule type="colorScale" priority="64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1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V46">
    <cfRule type="colorScale" priority="64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4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9">
      <colorScale>
        <cfvo type="min"/>
        <cfvo type="num" val="0"/>
        <cfvo type="max"/>
        <color rgb="FF0070C0"/>
        <color theme="0"/>
        <color rgb="FFFF6600"/>
      </colorScale>
    </cfRule>
    <cfRule type="colorScale" priority="64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4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4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4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4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4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V47">
    <cfRule type="colorScale" priority="630">
      <colorScale>
        <cfvo type="min"/>
        <cfvo type="num" val="0"/>
        <cfvo type="max"/>
        <color rgb="FF0070C0"/>
        <color theme="0"/>
        <color rgb="FFFF6600"/>
      </colorScale>
    </cfRule>
    <cfRule type="colorScale" priority="6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2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V49">
    <cfRule type="colorScale" priority="62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2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2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2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2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2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1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CV53">
    <cfRule type="colorScale" priority="612">
      <colorScale>
        <cfvo type="min"/>
        <cfvo type="num" val="0"/>
        <cfvo type="max"/>
        <color rgb="FF0070C0"/>
        <color theme="0"/>
        <color rgb="FFFF6600"/>
      </colorScale>
    </cfRule>
    <cfRule type="colorScale" priority="61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1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1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1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1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1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54">
    <cfRule type="colorScale" priority="56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58">
      <colorScale>
        <cfvo type="min"/>
        <cfvo type="num" val="0"/>
        <cfvo type="max"/>
        <color rgb="FF0070C0"/>
        <color theme="0"/>
        <color rgb="FFFF6600"/>
      </colorScale>
    </cfRule>
    <cfRule type="colorScale" priority="55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6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6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6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V55">
    <cfRule type="colorScale" priority="5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94">
      <colorScale>
        <cfvo type="min"/>
        <cfvo type="num" val="0"/>
        <cfvo type="max"/>
        <color rgb="FF0070C0"/>
        <color theme="0"/>
        <color rgb="FFFF6600"/>
      </colorScale>
    </cfRule>
    <cfRule type="colorScale" priority="59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9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0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0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0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9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9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V56">
    <cfRule type="colorScale" priority="58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8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8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8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7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7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7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V57">
    <cfRule type="colorScale" priority="567">
      <colorScale>
        <cfvo type="min"/>
        <cfvo type="num" val="0"/>
        <cfvo type="max"/>
        <color rgb="FF0070C0"/>
        <color theme="0"/>
        <color rgb="FFFF6600"/>
      </colorScale>
    </cfRule>
    <cfRule type="colorScale" priority="56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7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7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7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7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7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V59">
    <cfRule type="colorScale" priority="65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6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6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6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6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W45:CX45">
    <cfRule type="colorScale" priority="9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09">
      <colorScale>
        <cfvo type="min"/>
        <cfvo type="num" val="0"/>
        <cfvo type="max"/>
        <color rgb="FF0070C0"/>
        <color theme="0"/>
        <color rgb="FFFF6600"/>
      </colorScale>
    </cfRule>
    <cfRule type="colorScale" priority="9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12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W46:CX46">
    <cfRule type="colorScale" priority="9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94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W47:CX47">
    <cfRule type="colorScale" priority="900">
      <colorScale>
        <cfvo type="min"/>
        <cfvo type="num" val="0"/>
        <cfvo type="max"/>
        <color rgb="FF0070C0"/>
        <color theme="0"/>
        <color rgb="FFFF6600"/>
      </colorScale>
    </cfRule>
    <cfRule type="colorScale" priority="9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0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W48:CX48">
    <cfRule type="colorScale" priority="8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91">
      <colorScale>
        <cfvo type="min"/>
        <cfvo type="num" val="0"/>
        <cfvo type="max"/>
        <color rgb="FF0070C0"/>
        <color theme="0"/>
        <color rgb="FFFF6600"/>
      </colorScale>
    </cfRule>
    <cfRule type="colorScale" priority="892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W49:CX49">
    <cfRule type="colorScale" priority="8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82">
      <colorScale>
        <cfvo type="min"/>
        <cfvo type="num" val="0"/>
        <cfvo type="max"/>
        <color rgb="FF0070C0"/>
        <color theme="0"/>
        <color rgb="FFFF6600"/>
      </colorScale>
    </cfRule>
    <cfRule type="colorScale" priority="8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W50:CX50">
    <cfRule type="colorScale" priority="9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1:CX51">
    <cfRule type="colorScale" priority="9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2:CX52">
    <cfRule type="colorScale" priority="9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3:CX54">
    <cfRule type="colorScale" priority="9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3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W55:CX55">
    <cfRule type="colorScale" priority="8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6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W56:CX56">
    <cfRule type="colorScale" priority="8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64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W57:CX57">
    <cfRule type="colorScale" priority="10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0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W58:CX58">
    <cfRule type="colorScale" priority="200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97">
      <colorScale>
        <cfvo type="min"/>
        <cfvo type="num" val="0"/>
        <cfvo type="max"/>
        <color rgb="FF0070C0"/>
        <color theme="0"/>
        <color rgb="FFFF6600"/>
      </colorScale>
    </cfRule>
    <cfRule type="colorScale" priority="19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0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0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0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0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W59:CX59">
    <cfRule type="colorScale" priority="9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0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FD19"/>
  <sheetViews>
    <sheetView showGridLines="0" tabSelected="1" zoomScale="80" zoomScaleNormal="80" workbookViewId="0">
      <pane xSplit="2" topLeftCell="C1" activePane="topRight" state="frozen"/>
      <selection pane="topRight" activeCell="B1" sqref="B1"/>
    </sheetView>
  </sheetViews>
  <sheetFormatPr defaultColWidth="9.140625" defaultRowHeight="12.75" zeroHeight="1" x14ac:dyDescent="0.2"/>
  <cols>
    <col min="1" max="1" width="21.28515625" style="31" hidden="1" customWidth="1"/>
    <col min="2" max="2" width="30.85546875" style="31" customWidth="1"/>
    <col min="3" max="88" width="2.28515625" style="31" customWidth="1"/>
    <col min="89" max="102" width="2.85546875" style="31" customWidth="1"/>
    <col min="103" max="16379" width="9.140625" style="31"/>
    <col min="16380" max="16380" width="2.140625" style="31" customWidth="1"/>
    <col min="16381" max="16381" width="4.28515625" style="31" customWidth="1"/>
    <col min="16382" max="16382" width="1.28515625" style="31" customWidth="1"/>
    <col min="16383" max="16383" width="3.42578125" style="31" customWidth="1"/>
    <col min="16384" max="16384" width="6.28515625" style="31" customWidth="1"/>
  </cols>
  <sheetData>
    <row r="1" spans="1:160" x14ac:dyDescent="0.2">
      <c r="B1" s="79"/>
      <c r="W1" s="33"/>
      <c r="AR1" s="33" t="s">
        <v>204</v>
      </c>
    </row>
    <row r="2" spans="1:160" x14ac:dyDescent="0.2">
      <c r="B2" s="80"/>
      <c r="C2" s="85">
        <v>2000</v>
      </c>
      <c r="D2" s="85"/>
      <c r="E2" s="85"/>
      <c r="F2" s="85"/>
      <c r="G2" s="85">
        <v>2001</v>
      </c>
      <c r="H2" s="85"/>
      <c r="I2" s="85"/>
      <c r="J2" s="85"/>
      <c r="K2" s="85">
        <v>2002</v>
      </c>
      <c r="L2" s="85"/>
      <c r="M2" s="85"/>
      <c r="N2" s="85"/>
      <c r="O2" s="85">
        <v>2003</v>
      </c>
      <c r="P2" s="85"/>
      <c r="Q2" s="85"/>
      <c r="R2" s="85"/>
      <c r="S2" s="85">
        <v>2004</v>
      </c>
      <c r="T2" s="85"/>
      <c r="U2" s="85"/>
      <c r="V2" s="85"/>
      <c r="W2" s="85">
        <v>2005</v>
      </c>
      <c r="X2" s="85"/>
      <c r="Y2" s="85"/>
      <c r="Z2" s="85"/>
      <c r="AA2" s="85">
        <v>2006</v>
      </c>
      <c r="AB2" s="85"/>
      <c r="AC2" s="85"/>
      <c r="AD2" s="85"/>
      <c r="AE2" s="85">
        <v>2007</v>
      </c>
      <c r="AF2" s="85"/>
      <c r="AG2" s="85"/>
      <c r="AH2" s="85"/>
      <c r="AI2" s="85">
        <v>2008</v>
      </c>
      <c r="AJ2" s="85"/>
      <c r="AK2" s="85"/>
      <c r="AL2" s="85"/>
      <c r="AM2" s="85">
        <v>2009</v>
      </c>
      <c r="AN2" s="85"/>
      <c r="AO2" s="85"/>
      <c r="AP2" s="85"/>
      <c r="AQ2" s="85">
        <v>2010</v>
      </c>
      <c r="AR2" s="85"/>
      <c r="AS2" s="85"/>
      <c r="AT2" s="85"/>
      <c r="AU2" s="85">
        <v>2011</v>
      </c>
      <c r="AV2" s="85"/>
      <c r="AW2" s="85"/>
      <c r="AX2" s="85"/>
      <c r="AY2" s="85">
        <v>2012</v>
      </c>
      <c r="AZ2" s="85"/>
      <c r="BA2" s="85"/>
      <c r="BB2" s="85"/>
      <c r="BC2" s="85">
        <v>2013</v>
      </c>
      <c r="BD2" s="85"/>
      <c r="BE2" s="85"/>
      <c r="BF2" s="85"/>
      <c r="BG2" s="85">
        <v>2014</v>
      </c>
      <c r="BH2" s="85"/>
      <c r="BI2" s="85"/>
      <c r="BJ2" s="85"/>
      <c r="BK2" s="85">
        <v>2015</v>
      </c>
      <c r="BL2" s="85"/>
      <c r="BM2" s="85"/>
      <c r="BN2" s="85"/>
      <c r="BO2" s="85">
        <v>2016</v>
      </c>
      <c r="BP2" s="85"/>
      <c r="BQ2" s="85"/>
      <c r="BR2" s="85"/>
      <c r="BS2" s="85">
        <v>2017</v>
      </c>
      <c r="BT2" s="85"/>
      <c r="BU2" s="85"/>
      <c r="BV2" s="85"/>
      <c r="BW2" s="85">
        <v>2018</v>
      </c>
      <c r="BX2" s="85"/>
      <c r="BY2" s="85"/>
      <c r="BZ2" s="85"/>
      <c r="CA2" s="85">
        <v>2019</v>
      </c>
      <c r="CB2" s="85"/>
      <c r="CC2" s="85"/>
      <c r="CD2" s="85"/>
      <c r="CE2" s="86">
        <v>2020</v>
      </c>
      <c r="CF2" s="86"/>
      <c r="CG2" s="86"/>
      <c r="CH2" s="86"/>
      <c r="CI2" s="86">
        <v>2021</v>
      </c>
      <c r="CJ2" s="86"/>
      <c r="CK2" s="86"/>
      <c r="CL2" s="86"/>
      <c r="CM2" s="86">
        <v>2022</v>
      </c>
      <c r="CN2" s="86"/>
      <c r="CO2" s="86"/>
      <c r="CP2" s="86"/>
      <c r="CQ2" s="86">
        <v>2023</v>
      </c>
      <c r="CR2" s="86"/>
      <c r="CS2" s="86"/>
      <c r="CT2" s="86"/>
      <c r="CU2" s="86">
        <v>2024</v>
      </c>
      <c r="CV2" s="86"/>
      <c r="CW2" s="86"/>
      <c r="CX2" s="86"/>
    </row>
    <row r="3" spans="1:160" x14ac:dyDescent="0.2">
      <c r="B3" s="80"/>
      <c r="C3" s="67" t="s">
        <v>3</v>
      </c>
      <c r="D3" s="67" t="s">
        <v>4</v>
      </c>
      <c r="E3" s="67" t="s">
        <v>2</v>
      </c>
      <c r="F3" s="67" t="s">
        <v>5</v>
      </c>
      <c r="G3" s="67" t="s">
        <v>3</v>
      </c>
      <c r="H3" s="67" t="s">
        <v>4</v>
      </c>
      <c r="I3" s="67" t="s">
        <v>2</v>
      </c>
      <c r="J3" s="67" t="s">
        <v>5</v>
      </c>
      <c r="K3" s="67" t="s">
        <v>3</v>
      </c>
      <c r="L3" s="67" t="s">
        <v>4</v>
      </c>
      <c r="M3" s="67" t="s">
        <v>2</v>
      </c>
      <c r="N3" s="67" t="s">
        <v>5</v>
      </c>
      <c r="O3" s="67" t="s">
        <v>3</v>
      </c>
      <c r="P3" s="67" t="s">
        <v>4</v>
      </c>
      <c r="Q3" s="67" t="s">
        <v>2</v>
      </c>
      <c r="R3" s="67" t="s">
        <v>5</v>
      </c>
      <c r="S3" s="67" t="s">
        <v>3</v>
      </c>
      <c r="T3" s="67" t="s">
        <v>4</v>
      </c>
      <c r="U3" s="67" t="s">
        <v>2</v>
      </c>
      <c r="V3" s="67" t="s">
        <v>5</v>
      </c>
      <c r="W3" s="67" t="s">
        <v>3</v>
      </c>
      <c r="X3" s="67" t="s">
        <v>4</v>
      </c>
      <c r="Y3" s="67" t="s">
        <v>2</v>
      </c>
      <c r="Z3" s="67" t="s">
        <v>5</v>
      </c>
      <c r="AA3" s="67" t="s">
        <v>3</v>
      </c>
      <c r="AB3" s="67" t="s">
        <v>4</v>
      </c>
      <c r="AC3" s="67" t="s">
        <v>2</v>
      </c>
      <c r="AD3" s="67" t="s">
        <v>5</v>
      </c>
      <c r="AE3" s="67" t="s">
        <v>3</v>
      </c>
      <c r="AF3" s="67" t="s">
        <v>4</v>
      </c>
      <c r="AG3" s="67" t="s">
        <v>2</v>
      </c>
      <c r="AH3" s="67" t="s">
        <v>5</v>
      </c>
      <c r="AI3" s="67" t="s">
        <v>3</v>
      </c>
      <c r="AJ3" s="67" t="s">
        <v>4</v>
      </c>
      <c r="AK3" s="67" t="s">
        <v>2</v>
      </c>
      <c r="AL3" s="67" t="s">
        <v>5</v>
      </c>
      <c r="AM3" s="67" t="s">
        <v>3</v>
      </c>
      <c r="AN3" s="67" t="s">
        <v>4</v>
      </c>
      <c r="AO3" s="67" t="s">
        <v>2</v>
      </c>
      <c r="AP3" s="67" t="s">
        <v>5</v>
      </c>
      <c r="AQ3" s="67" t="s">
        <v>3</v>
      </c>
      <c r="AR3" s="67" t="s">
        <v>4</v>
      </c>
      <c r="AS3" s="67" t="s">
        <v>2</v>
      </c>
      <c r="AT3" s="67" t="s">
        <v>5</v>
      </c>
      <c r="AU3" s="67" t="s">
        <v>3</v>
      </c>
      <c r="AV3" s="67" t="s">
        <v>4</v>
      </c>
      <c r="AW3" s="67" t="s">
        <v>2</v>
      </c>
      <c r="AX3" s="67" t="s">
        <v>5</v>
      </c>
      <c r="AY3" s="67" t="s">
        <v>3</v>
      </c>
      <c r="AZ3" s="67" t="s">
        <v>4</v>
      </c>
      <c r="BA3" s="67" t="s">
        <v>2</v>
      </c>
      <c r="BB3" s="67" t="s">
        <v>5</v>
      </c>
      <c r="BC3" s="67" t="s">
        <v>3</v>
      </c>
      <c r="BD3" s="67" t="s">
        <v>4</v>
      </c>
      <c r="BE3" s="67" t="s">
        <v>2</v>
      </c>
      <c r="BF3" s="67" t="s">
        <v>5</v>
      </c>
      <c r="BG3" s="67" t="s">
        <v>3</v>
      </c>
      <c r="BH3" s="67" t="s">
        <v>4</v>
      </c>
      <c r="BI3" s="67" t="s">
        <v>2</v>
      </c>
      <c r="BJ3" s="67" t="s">
        <v>5</v>
      </c>
      <c r="BK3" s="67" t="s">
        <v>3</v>
      </c>
      <c r="BL3" s="67" t="s">
        <v>4</v>
      </c>
      <c r="BM3" s="67" t="s">
        <v>2</v>
      </c>
      <c r="BN3" s="67" t="s">
        <v>5</v>
      </c>
      <c r="BO3" s="67" t="s">
        <v>3</v>
      </c>
      <c r="BP3" s="67" t="s">
        <v>4</v>
      </c>
      <c r="BQ3" s="67" t="s">
        <v>2</v>
      </c>
      <c r="BR3" s="67" t="s">
        <v>5</v>
      </c>
      <c r="BS3" s="67" t="s">
        <v>3</v>
      </c>
      <c r="BT3" s="67" t="s">
        <v>4</v>
      </c>
      <c r="BU3" s="67" t="s">
        <v>2</v>
      </c>
      <c r="BV3" s="67" t="s">
        <v>5</v>
      </c>
      <c r="BW3" s="67" t="s">
        <v>3</v>
      </c>
      <c r="BX3" s="67" t="s">
        <v>4</v>
      </c>
      <c r="BY3" s="67" t="s">
        <v>2</v>
      </c>
      <c r="BZ3" s="67" t="s">
        <v>5</v>
      </c>
      <c r="CA3" s="67" t="s">
        <v>3</v>
      </c>
      <c r="CB3" s="31" t="s">
        <v>4</v>
      </c>
      <c r="CC3" s="67" t="s">
        <v>2</v>
      </c>
      <c r="CD3" s="67" t="s">
        <v>5</v>
      </c>
      <c r="CE3" s="67" t="s">
        <v>3</v>
      </c>
      <c r="CF3" s="31" t="s">
        <v>4</v>
      </c>
      <c r="CG3" s="67" t="s">
        <v>2</v>
      </c>
      <c r="CH3" s="67" t="s">
        <v>5</v>
      </c>
      <c r="CI3" s="67" t="s">
        <v>3</v>
      </c>
      <c r="CJ3" s="31" t="s">
        <v>4</v>
      </c>
      <c r="CK3" s="31" t="s">
        <v>2</v>
      </c>
      <c r="CL3" s="67" t="s">
        <v>5</v>
      </c>
      <c r="CM3" s="67" t="s">
        <v>3</v>
      </c>
      <c r="CN3" s="31" t="s">
        <v>4</v>
      </c>
      <c r="CO3" s="67" t="s">
        <v>2</v>
      </c>
      <c r="CP3" s="67" t="s">
        <v>5</v>
      </c>
      <c r="CQ3" s="31" t="s">
        <v>3</v>
      </c>
      <c r="CR3" s="31" t="s">
        <v>4</v>
      </c>
      <c r="CS3" s="31" t="s">
        <v>2</v>
      </c>
      <c r="CT3" s="67" t="s">
        <v>5</v>
      </c>
      <c r="CU3" s="31" t="s">
        <v>3</v>
      </c>
    </row>
    <row r="4" spans="1:160" ht="14.25" x14ac:dyDescent="0.25">
      <c r="A4" s="53" t="s">
        <v>119</v>
      </c>
      <c r="B4" s="76" t="s">
        <v>11</v>
      </c>
      <c r="C4" s="71">
        <v>-0.28696984877172421</v>
      </c>
      <c r="D4" s="71">
        <v>-0.41430779630538067</v>
      </c>
      <c r="E4" s="71">
        <v>-0.45250918056547768</v>
      </c>
      <c r="F4" s="71">
        <v>-0.41430779630538067</v>
      </c>
      <c r="G4" s="71">
        <v>-0.54164574383903707</v>
      </c>
      <c r="H4" s="71">
        <v>-0.57984712809913419</v>
      </c>
      <c r="I4" s="71">
        <v>-0.13416431173133653</v>
      </c>
      <c r="J4" s="71">
        <v>-0.18509949074479906</v>
      </c>
      <c r="K4" s="71">
        <v>-9.5962927471239509E-2</v>
      </c>
      <c r="L4" s="71">
        <v>5.6842609569148154E-2</v>
      </c>
      <c r="M4" s="71">
        <v>-0.2742360540183586</v>
      </c>
      <c r="N4" s="71">
        <v>6.957640432251376E-2</v>
      </c>
      <c r="O4" s="71">
        <v>9.504399382924518E-2</v>
      </c>
      <c r="P4" s="71">
        <v>0.3624536836499237</v>
      </c>
      <c r="Q4" s="71">
        <v>0.38792127315665492</v>
      </c>
      <c r="R4" s="71">
        <v>0.2733171203763643</v>
      </c>
      <c r="S4" s="71">
        <v>0.10777778858261078</v>
      </c>
      <c r="T4" s="71">
        <v>-9.5962927471239509E-2</v>
      </c>
      <c r="U4" s="71">
        <v>-0.13416431173133653</v>
      </c>
      <c r="V4" s="71">
        <v>0.33698609414319253</v>
      </c>
      <c r="W4" s="71">
        <v>0.84633788427781831</v>
      </c>
      <c r="X4" s="71">
        <v>0.8081365000177213</v>
      </c>
      <c r="Y4" s="71">
        <v>1.0628123950850343</v>
      </c>
      <c r="Z4" s="71">
        <v>0.98640962656484021</v>
      </c>
      <c r="AA4" s="71">
        <v>1.27928690589225</v>
      </c>
      <c r="AB4" s="71">
        <v>1.5721641852196602</v>
      </c>
      <c r="AC4" s="71">
        <v>1.6995021327533166</v>
      </c>
      <c r="AD4" s="71">
        <v>2.3871270494350614</v>
      </c>
      <c r="AE4" s="71">
        <v>2.845543660556225</v>
      </c>
      <c r="AF4" s="71">
        <v>2.9601478133365156</v>
      </c>
      <c r="AG4" s="71">
        <v>3.0238167871033439</v>
      </c>
      <c r="AH4" s="71">
        <v>2.6290691497490086</v>
      </c>
      <c r="AI4" s="71">
        <v>2.4125946389417932</v>
      </c>
      <c r="AJ4" s="71">
        <v>1.8650414645470701</v>
      </c>
      <c r="AK4" s="71">
        <v>1.4448262376860037</v>
      </c>
      <c r="AL4" s="71">
        <v>0.37518747840328931</v>
      </c>
      <c r="AM4" s="71">
        <v>-0.69445128087942487</v>
      </c>
      <c r="AN4" s="71">
        <v>-1.2547382500275133</v>
      </c>
      <c r="AO4" s="71">
        <v>-1.9805645509693552</v>
      </c>
      <c r="AP4" s="71">
        <v>-2.706390851911197</v>
      </c>
      <c r="AQ4" s="71">
        <v>-2.2097728565299368</v>
      </c>
      <c r="AR4" s="71">
        <v>-1.9678307562159894</v>
      </c>
      <c r="AS4" s="71">
        <v>-1.3948099923145356</v>
      </c>
      <c r="AT4" s="71">
        <v>-0.73265266513952176</v>
      </c>
      <c r="AU4" s="71">
        <v>-0.61804851235923108</v>
      </c>
      <c r="AV4" s="71">
        <v>-0.6053147176058653</v>
      </c>
      <c r="AW4" s="71">
        <v>-0.61804851235923108</v>
      </c>
      <c r="AX4" s="71">
        <v>-0.59258092285249975</v>
      </c>
      <c r="AY4" s="71">
        <v>-0.70718507563279065</v>
      </c>
      <c r="AZ4" s="71">
        <v>-0.68171748612605931</v>
      </c>
      <c r="BA4" s="71">
        <v>-0.71991887038615621</v>
      </c>
      <c r="BB4" s="71">
        <v>-0.65624989661932798</v>
      </c>
      <c r="BC4" s="71">
        <v>-0.68171748612605931</v>
      </c>
      <c r="BD4" s="71">
        <v>-0.57984712809913419</v>
      </c>
      <c r="BE4" s="71">
        <v>-0.51617815433230596</v>
      </c>
      <c r="BF4" s="71">
        <v>-0.55437953859240285</v>
      </c>
      <c r="BG4" s="71">
        <v>-0.22330087500489595</v>
      </c>
      <c r="BH4" s="71">
        <v>-0.33790502778518683</v>
      </c>
      <c r="BI4" s="71">
        <v>-0.2742360540183586</v>
      </c>
      <c r="BJ4" s="71">
        <v>-0.32517123303182122</v>
      </c>
      <c r="BK4" s="71">
        <v>-0.37610641204528372</v>
      </c>
      <c r="BL4" s="71">
        <v>-0.35063882253855244</v>
      </c>
      <c r="BM4" s="71">
        <v>-0.23603466975826168</v>
      </c>
      <c r="BN4" s="71">
        <v>-0.22330087500489595</v>
      </c>
      <c r="BO4" s="71">
        <v>-0.49071056482557462</v>
      </c>
      <c r="BP4" s="71">
        <v>-0.50344435957894018</v>
      </c>
      <c r="BQ4" s="71">
        <v>-0.68171748612605931</v>
      </c>
      <c r="BR4" s="71">
        <v>-0.41430779630538067</v>
      </c>
      <c r="BS4" s="71">
        <v>-0.2742360540183586</v>
      </c>
      <c r="BT4" s="71">
        <v>-7.0495337964508312E-2</v>
      </c>
      <c r="BU4" s="71">
        <v>-0.10869672222460511</v>
      </c>
      <c r="BV4" s="71">
        <v>-0.21056708025153037</v>
      </c>
      <c r="BW4" s="71">
        <v>-5.7761543211142706E-2</v>
      </c>
      <c r="BX4" s="71">
        <v>-8.322913271787391E-2</v>
      </c>
      <c r="BY4" s="71">
        <v>-0.13416431173133653</v>
      </c>
      <c r="BZ4" s="71">
        <v>-9.5962927471239509E-2</v>
      </c>
      <c r="CA4" s="71">
        <v>-0.22330087500489595</v>
      </c>
      <c r="CB4" s="71">
        <v>-0.26150225926499299</v>
      </c>
      <c r="CC4" s="71">
        <v>-0.19783328549816476</v>
      </c>
      <c r="CD4" s="71">
        <v>-0.28696984877172421</v>
      </c>
      <c r="CE4" s="71">
        <v>-0.29970364352508994</v>
      </c>
      <c r="CF4" s="71">
        <v>-0.6053147176058653</v>
      </c>
      <c r="CG4" s="71">
        <v>-0.2742360540183586</v>
      </c>
      <c r="CH4" s="71">
        <v>-0.31243743827845549</v>
      </c>
      <c r="CI4" s="71">
        <v>0.12051158333597639</v>
      </c>
      <c r="CJ4" s="71">
        <v>0.3624536836499237</v>
      </c>
      <c r="CK4" s="71">
        <v>0.41338886266338631</v>
      </c>
      <c r="CL4" s="71">
        <v>0.42612265741675193</v>
      </c>
      <c r="CM4" s="71">
        <v>-0.23603466975826168</v>
      </c>
      <c r="CN4" s="71">
        <v>-0.10869672222460511</v>
      </c>
      <c r="CO4" s="71">
        <v>-0.35063882253855244</v>
      </c>
      <c r="CP4" s="71">
        <v>-0.14689810648470214</v>
      </c>
      <c r="CQ4" s="71">
        <v>0.40065506791002076</v>
      </c>
      <c r="CR4" s="71">
        <v>0.3624536836499237</v>
      </c>
      <c r="CS4" s="71">
        <v>0.33698609414319253</v>
      </c>
      <c r="CT4" s="71">
        <v>0.31151850463646108</v>
      </c>
      <c r="CU4" s="71">
        <v>0.23511573611626724</v>
      </c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</row>
    <row r="5" spans="1:160" ht="14.25" x14ac:dyDescent="0.25">
      <c r="A5" s="54" t="s">
        <v>120</v>
      </c>
      <c r="B5" s="77" t="s">
        <v>12</v>
      </c>
      <c r="C5" s="71">
        <v>-0.88581273351883061</v>
      </c>
      <c r="D5" s="71">
        <v>-0.96375996830987398</v>
      </c>
      <c r="E5" s="71">
        <v>-0.93777755671285967</v>
      </c>
      <c r="F5" s="71">
        <v>-0.91179514511584492</v>
      </c>
      <c r="G5" s="71">
        <v>-0.80786549872778779</v>
      </c>
      <c r="H5" s="71">
        <v>-0.8598303219218163</v>
      </c>
      <c r="I5" s="71">
        <v>-0.80786549872778779</v>
      </c>
      <c r="J5" s="71">
        <v>-0.72991826393674442</v>
      </c>
      <c r="K5" s="71">
        <v>-0.52205897116062916</v>
      </c>
      <c r="L5" s="71">
        <v>-0.78188308713077304</v>
      </c>
      <c r="M5" s="71">
        <v>-0.15830520880242818</v>
      </c>
      <c r="N5" s="71">
        <v>-0.36616450157854297</v>
      </c>
      <c r="O5" s="71">
        <v>-0.23625244359347106</v>
      </c>
      <c r="P5" s="71">
        <v>-0.3141996783845144</v>
      </c>
      <c r="Q5" s="71">
        <v>-0.3141996783845144</v>
      </c>
      <c r="R5" s="71">
        <v>-0.10634038560839915</v>
      </c>
      <c r="S5" s="71">
        <v>-0.36616450157854297</v>
      </c>
      <c r="T5" s="71">
        <v>-0.23625244359347106</v>
      </c>
      <c r="U5" s="71">
        <v>-0.15830520880242818</v>
      </c>
      <c r="V5" s="71">
        <v>-0.28821726678750009</v>
      </c>
      <c r="W5" s="71">
        <v>-0.21027003199645677</v>
      </c>
      <c r="X5" s="71">
        <v>4.9554083973687046E-2</v>
      </c>
      <c r="Y5" s="71">
        <v>0.33536061154084518</v>
      </c>
      <c r="Z5" s="71">
        <v>0.54321990431696043</v>
      </c>
      <c r="AA5" s="71">
        <v>0.59518472751098894</v>
      </c>
      <c r="AB5" s="71">
        <v>0.88099125507814735</v>
      </c>
      <c r="AC5" s="71">
        <v>1.1148329594512767</v>
      </c>
      <c r="AD5" s="71">
        <v>1.1148329594512767</v>
      </c>
      <c r="AE5" s="71">
        <v>1.1148329594512767</v>
      </c>
      <c r="AF5" s="71">
        <v>1.1667977826453053</v>
      </c>
      <c r="AG5" s="71">
        <v>1.19278019424232</v>
      </c>
      <c r="AH5" s="71">
        <v>1.4006394870184349</v>
      </c>
      <c r="AI5" s="71">
        <v>1.1408153710482911</v>
      </c>
      <c r="AJ5" s="71">
        <v>1.0109033130632192</v>
      </c>
      <c r="AK5" s="71">
        <v>0.72509678549606094</v>
      </c>
      <c r="AL5" s="71">
        <v>0.10151890716771562</v>
      </c>
      <c r="AM5" s="71">
        <v>-0.8598303219218163</v>
      </c>
      <c r="AN5" s="71">
        <v>-1.7951971394143345</v>
      </c>
      <c r="AO5" s="71">
        <v>-2.2628805481605925</v>
      </c>
      <c r="AP5" s="71">
        <v>-2.4707398409367078</v>
      </c>
      <c r="AQ5" s="71">
        <v>-2.6006518989217797</v>
      </c>
      <c r="AR5" s="71">
        <v>-2.4967222525337225</v>
      </c>
      <c r="AS5" s="71">
        <v>-2.2109157249665641</v>
      </c>
      <c r="AT5" s="71">
        <v>-2.0030564321904487</v>
      </c>
      <c r="AU5" s="71">
        <v>-1.7172499046232912</v>
      </c>
      <c r="AV5" s="71">
        <v>-1.6133202582352331</v>
      </c>
      <c r="AW5" s="71">
        <v>-1.2755489074740463</v>
      </c>
      <c r="AX5" s="71">
        <v>-1.2235840842800179</v>
      </c>
      <c r="AY5" s="71">
        <v>-1.3275137306680753</v>
      </c>
      <c r="AZ5" s="71">
        <v>-1.4834082002501612</v>
      </c>
      <c r="BA5" s="71">
        <v>-0.91179514511584492</v>
      </c>
      <c r="BB5" s="71">
        <v>-0.80786549872778779</v>
      </c>
      <c r="BC5" s="71">
        <v>-0.4700941479666006</v>
      </c>
      <c r="BD5" s="71">
        <v>-0.26223485519048534</v>
      </c>
      <c r="BE5" s="71">
        <v>-0.41812932477257203</v>
      </c>
      <c r="BF5" s="71">
        <v>-0.21027003199645677</v>
      </c>
      <c r="BG5" s="71">
        <v>-0.15830520880242818</v>
      </c>
      <c r="BH5" s="71">
        <v>4.9554083973687046E-2</v>
      </c>
      <c r="BI5" s="71">
        <v>-5.4375562414370575E-2</v>
      </c>
      <c r="BJ5" s="71">
        <v>4.9554083973687046E-2</v>
      </c>
      <c r="BK5" s="71">
        <v>0.15348373036174467</v>
      </c>
      <c r="BL5" s="71">
        <v>0.28339578834681656</v>
      </c>
      <c r="BM5" s="71">
        <v>0.23143096515278755</v>
      </c>
      <c r="BN5" s="71">
        <v>0.17946614195875896</v>
      </c>
      <c r="BO5" s="71">
        <v>0.12750131876473036</v>
      </c>
      <c r="BP5" s="71">
        <v>0.2574133767498023</v>
      </c>
      <c r="BQ5" s="71">
        <v>0.28339578834681656</v>
      </c>
      <c r="BR5" s="71">
        <v>0.36134302313785943</v>
      </c>
      <c r="BS5" s="71">
        <v>0.38732543473487419</v>
      </c>
      <c r="BT5" s="71">
        <v>0.51723749271994612</v>
      </c>
      <c r="BU5" s="71">
        <v>0.51723749271994612</v>
      </c>
      <c r="BV5" s="71">
        <v>0.59518472751098894</v>
      </c>
      <c r="BW5" s="71">
        <v>0.67313196230203232</v>
      </c>
      <c r="BX5" s="71">
        <v>0.85500884348113282</v>
      </c>
      <c r="BY5" s="71">
        <v>0.95893848986919039</v>
      </c>
      <c r="BZ5" s="71">
        <v>0.90697366667516155</v>
      </c>
      <c r="CA5" s="71">
        <v>0.9849209014662047</v>
      </c>
      <c r="CB5" s="71">
        <v>1.1667977826453053</v>
      </c>
      <c r="CC5" s="71">
        <v>1.2187626058393342</v>
      </c>
      <c r="CD5" s="71">
        <v>1.19278019424232</v>
      </c>
      <c r="CE5" s="71">
        <v>0.75107919709307536</v>
      </c>
      <c r="CF5" s="71">
        <v>0.59518472751098894</v>
      </c>
      <c r="CG5" s="71">
        <v>0.64714955070501801</v>
      </c>
      <c r="CH5" s="71">
        <v>0.67313196230203232</v>
      </c>
      <c r="CI5" s="71">
        <v>0.67313196230203232</v>
      </c>
      <c r="CJ5" s="71">
        <v>0.77706160869008967</v>
      </c>
      <c r="CK5" s="71">
        <v>0.90697366667516155</v>
      </c>
      <c r="CL5" s="71">
        <v>0.85500884348113282</v>
      </c>
      <c r="CM5" s="71">
        <v>0.93295607827217608</v>
      </c>
      <c r="CN5" s="71">
        <v>1.0888505478542623</v>
      </c>
      <c r="CO5" s="71">
        <v>0.95893848986919039</v>
      </c>
      <c r="CP5" s="71">
        <v>1.0109033130632192</v>
      </c>
      <c r="CQ5" s="71">
        <v>1.1408153710482911</v>
      </c>
      <c r="CR5" s="71">
        <v>1.1667977826453053</v>
      </c>
      <c r="CS5" s="71">
        <v>1.0888505478542623</v>
      </c>
      <c r="CT5" s="71">
        <v>0.95893848986919039</v>
      </c>
      <c r="CU5" s="71">
        <v>0.93295607827217608</v>
      </c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</row>
    <row r="6" spans="1:160" ht="14.25" x14ac:dyDescent="0.25">
      <c r="A6" s="54" t="s">
        <v>121</v>
      </c>
      <c r="B6" s="77" t="s">
        <v>13</v>
      </c>
      <c r="C6" s="71">
        <v>-1.6051622106513908</v>
      </c>
      <c r="D6" s="71">
        <v>-1.6051622106513908</v>
      </c>
      <c r="E6" s="71">
        <v>-1.6051622106513908</v>
      </c>
      <c r="F6" s="71">
        <v>-1.6051622106513908</v>
      </c>
      <c r="G6" s="71">
        <v>-1.4529620792406523</v>
      </c>
      <c r="H6" s="71">
        <v>-1.4529620792406523</v>
      </c>
      <c r="I6" s="71">
        <v>-1.4094763274090139</v>
      </c>
      <c r="J6" s="71">
        <v>-1.4094763274090139</v>
      </c>
      <c r="K6" s="71">
        <v>-1.4747049551564724</v>
      </c>
      <c r="L6" s="71">
        <v>-1.1268189405033568</v>
      </c>
      <c r="M6" s="71">
        <v>-0.80067580176606157</v>
      </c>
      <c r="N6" s="71">
        <v>-0.88764730542934001</v>
      </c>
      <c r="O6" s="71">
        <v>-1.0615903127558985</v>
      </c>
      <c r="P6" s="71">
        <v>-1.0181045609242585</v>
      </c>
      <c r="Q6" s="71">
        <v>-0.67021854627114308</v>
      </c>
      <c r="R6" s="71">
        <v>-0.97461880909262</v>
      </c>
      <c r="S6" s="71">
        <v>-0.95287593317679997</v>
      </c>
      <c r="T6" s="71">
        <v>-0.88764730542934001</v>
      </c>
      <c r="U6" s="71">
        <v>-0.73544717401860304</v>
      </c>
      <c r="V6" s="71">
        <v>-0.80067580176606157</v>
      </c>
      <c r="W6" s="71">
        <v>-0.97461880909262</v>
      </c>
      <c r="X6" s="71">
        <v>-0.64847567035532461</v>
      </c>
      <c r="Y6" s="71">
        <v>-0.51801841486040612</v>
      </c>
      <c r="Z6" s="71">
        <v>-0.38756115936548768</v>
      </c>
      <c r="AA6" s="71">
        <v>-0.2353610279547492</v>
      </c>
      <c r="AB6" s="71">
        <v>9.0782110782546208E-2</v>
      </c>
      <c r="AC6" s="71">
        <v>0.61261113276221857</v>
      </c>
      <c r="AD6" s="71">
        <v>0.28646799402492312</v>
      </c>
      <c r="AE6" s="71">
        <v>0.13426786261418466</v>
      </c>
      <c r="AF6" s="71">
        <v>0.52563962909894013</v>
      </c>
      <c r="AG6" s="71">
        <v>0.91701139558369393</v>
      </c>
      <c r="AH6" s="71">
        <v>0.91701139558369393</v>
      </c>
      <c r="AI6" s="71">
        <v>0.76481126417295542</v>
      </c>
      <c r="AJ6" s="71">
        <v>0.93875427149951396</v>
      </c>
      <c r="AK6" s="71">
        <v>0.78655414008877544</v>
      </c>
      <c r="AL6" s="71">
        <v>0.28646799402492312</v>
      </c>
      <c r="AM6" s="71">
        <v>-0.21361815203893075</v>
      </c>
      <c r="AN6" s="71">
        <v>-0.77893292585024154</v>
      </c>
      <c r="AO6" s="71">
        <v>-1.3659905755773738</v>
      </c>
      <c r="AP6" s="71">
        <v>-1.5834193347355707</v>
      </c>
      <c r="AQ6" s="71">
        <v>-1.7356194661463094</v>
      </c>
      <c r="AR6" s="71">
        <v>-1.5834193347355707</v>
      </c>
      <c r="AS6" s="71">
        <v>-1.2355333200824554</v>
      </c>
      <c r="AT6" s="71">
        <v>-1.322504823745734</v>
      </c>
      <c r="AU6" s="71">
        <v>-1.3877334514931938</v>
      </c>
      <c r="AV6" s="71">
        <v>-1.0833331886717186</v>
      </c>
      <c r="AW6" s="71">
        <v>-0.84416155359770151</v>
      </c>
      <c r="AX6" s="71">
        <v>-0.82241867768188159</v>
      </c>
      <c r="AY6" s="71">
        <v>-0.95287593317679997</v>
      </c>
      <c r="AZ6" s="71">
        <v>-0.6919614221869631</v>
      </c>
      <c r="BA6" s="71">
        <v>-0.30058965570220919</v>
      </c>
      <c r="BB6" s="71">
        <v>-0.34407540753384769</v>
      </c>
      <c r="BC6" s="71">
        <v>-0.32233253161802922</v>
      </c>
      <c r="BD6" s="71">
        <v>-0.19187527612311073</v>
      </c>
      <c r="BE6" s="71">
        <v>4.7296358950906205E-2</v>
      </c>
      <c r="BF6" s="71">
        <v>-3.9675144712372261E-2</v>
      </c>
      <c r="BG6" s="71">
        <v>-3.9675144712372261E-2</v>
      </c>
      <c r="BH6" s="71">
        <v>0.11252498669836467</v>
      </c>
      <c r="BI6" s="71">
        <v>0.11252498669836467</v>
      </c>
      <c r="BJ6" s="71">
        <v>0.11252498669836467</v>
      </c>
      <c r="BK6" s="71">
        <v>0.19949649036164468</v>
      </c>
      <c r="BL6" s="71">
        <v>0.46041100135148005</v>
      </c>
      <c r="BM6" s="71">
        <v>0.56912538093057852</v>
      </c>
      <c r="BN6" s="71">
        <v>0.56912538093057852</v>
      </c>
      <c r="BO6" s="71">
        <v>0.48215387726730008</v>
      </c>
      <c r="BP6" s="71">
        <v>0.65609688459385695</v>
      </c>
      <c r="BQ6" s="71">
        <v>0.65609688459385695</v>
      </c>
      <c r="BR6" s="71">
        <v>0.63435400867803859</v>
      </c>
      <c r="BS6" s="71">
        <v>0.61261113276221857</v>
      </c>
      <c r="BT6" s="71">
        <v>0.8300398919204155</v>
      </c>
      <c r="BU6" s="71">
        <v>1.0474686510786124</v>
      </c>
      <c r="BV6" s="71">
        <v>1.0692115269944324</v>
      </c>
      <c r="BW6" s="71">
        <v>1.0257257751627924</v>
      </c>
      <c r="BX6" s="71">
        <v>1.2214116584051709</v>
      </c>
      <c r="BY6" s="71">
        <v>1.4170975416475462</v>
      </c>
      <c r="BZ6" s="71">
        <v>1.2866402861526294</v>
      </c>
      <c r="CA6" s="71">
        <v>1.2214116584051709</v>
      </c>
      <c r="CB6" s="71">
        <v>1.2866402861526294</v>
      </c>
      <c r="CC6" s="71">
        <v>1.4823261693950047</v>
      </c>
      <c r="CD6" s="71">
        <v>1.4388404175633678</v>
      </c>
      <c r="CE6" s="71">
        <v>1.2866402861526294</v>
      </c>
      <c r="CF6" s="71">
        <v>1.1561830306577094</v>
      </c>
      <c r="CG6" s="71">
        <v>1.1996687824893493</v>
      </c>
      <c r="CH6" s="71">
        <v>1.0909544029102509</v>
      </c>
      <c r="CI6" s="71">
        <v>0.61261113276221857</v>
      </c>
      <c r="CJ6" s="71">
        <v>0.76481126417295542</v>
      </c>
      <c r="CK6" s="71">
        <v>1.0257257751627924</v>
      </c>
      <c r="CL6" s="71">
        <v>0.85178276783623552</v>
      </c>
      <c r="CM6" s="71">
        <v>0.96049714741533398</v>
      </c>
      <c r="CN6" s="71">
        <v>1.134440154741891</v>
      </c>
      <c r="CO6" s="71">
        <v>1.2648974102368078</v>
      </c>
      <c r="CP6" s="71">
        <v>1.134440154741891</v>
      </c>
      <c r="CQ6" s="71">
        <v>1.0692115269944324</v>
      </c>
      <c r="CR6" s="71">
        <v>1.2214116584051709</v>
      </c>
      <c r="CS6" s="71">
        <v>1.2866402861526294</v>
      </c>
      <c r="CT6" s="71">
        <v>1.134440154741891</v>
      </c>
      <c r="CU6" s="71">
        <v>1.134440154741891</v>
      </c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</row>
    <row r="7" spans="1:160" ht="14.25" x14ac:dyDescent="0.25">
      <c r="A7" s="54" t="s">
        <v>122</v>
      </c>
      <c r="B7" s="77" t="s">
        <v>14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1">
        <v>-0.9037539353491717</v>
      </c>
      <c r="X7" s="71">
        <v>-0.75314161281952929</v>
      </c>
      <c r="Y7" s="71">
        <v>-0.6413373733956842</v>
      </c>
      <c r="Z7" s="71">
        <v>-0.5778892375243011</v>
      </c>
      <c r="AA7" s="71">
        <v>3.2414069413299273E-2</v>
      </c>
      <c r="AB7" s="71">
        <v>0.20366243613411977</v>
      </c>
      <c r="AC7" s="71">
        <v>0.59312927016015848</v>
      </c>
      <c r="AD7" s="71">
        <v>0.54277116232049272</v>
      </c>
      <c r="AE7" s="71">
        <v>0.75575361841302391</v>
      </c>
      <c r="AF7" s="71">
        <v>0.69738749342454287</v>
      </c>
      <c r="AG7" s="71">
        <v>0.59651727741542648</v>
      </c>
      <c r="AH7" s="71">
        <v>-1.5942034139162627E-2</v>
      </c>
      <c r="AI7" s="71">
        <v>0.62007932787251785</v>
      </c>
      <c r="AJ7" s="71">
        <v>0.21552046152755788</v>
      </c>
      <c r="AK7" s="71">
        <v>-0.49888706834464203</v>
      </c>
      <c r="AL7" s="71">
        <v>-0.8452338100309057</v>
      </c>
      <c r="AM7" s="71">
        <v>-1.1892705467703959</v>
      </c>
      <c r="AN7" s="71">
        <v>-1.4081050153947536</v>
      </c>
      <c r="AO7" s="71">
        <v>-1.5861293966261103</v>
      </c>
      <c r="AP7" s="71">
        <v>-1.7176456782624239</v>
      </c>
      <c r="AQ7" s="71">
        <v>-1.6910036212096342</v>
      </c>
      <c r="AR7" s="71">
        <v>-1.6249374797319076</v>
      </c>
      <c r="AS7" s="71">
        <v>-1.4861831825957033</v>
      </c>
      <c r="AT7" s="71">
        <v>-1.4946532007338733</v>
      </c>
      <c r="AU7" s="71">
        <v>-0.97028207781625309</v>
      </c>
      <c r="AV7" s="71">
        <v>-0.9789060962842081</v>
      </c>
      <c r="AW7" s="71">
        <v>-1.0686882885488109</v>
      </c>
      <c r="AX7" s="71">
        <v>-1.1727925114834103</v>
      </c>
      <c r="AY7" s="71">
        <v>-0.78224767514887739</v>
      </c>
      <c r="AZ7" s="71">
        <v>-0.83968979815864897</v>
      </c>
      <c r="BA7" s="71">
        <v>-0.91684396338088914</v>
      </c>
      <c r="BB7" s="71">
        <v>-0.87972988390272566</v>
      </c>
      <c r="BC7" s="71">
        <v>-0.30361465017737549</v>
      </c>
      <c r="BD7" s="71">
        <v>-0.45684497831336141</v>
      </c>
      <c r="BE7" s="71">
        <v>-0.57388522894989347</v>
      </c>
      <c r="BF7" s="71">
        <v>-0.76099562963855971</v>
      </c>
      <c r="BG7" s="71">
        <v>-0.39154883848455935</v>
      </c>
      <c r="BH7" s="71">
        <v>-0.57095922268398014</v>
      </c>
      <c r="BI7" s="71">
        <v>-0.85170182388187199</v>
      </c>
      <c r="BJ7" s="71">
        <v>-1.0244901939005415</v>
      </c>
      <c r="BK7" s="71">
        <v>-0.51274709802528395</v>
      </c>
      <c r="BL7" s="71">
        <v>-0.4166508922394998</v>
      </c>
      <c r="BM7" s="71">
        <v>-0.64441737999138249</v>
      </c>
      <c r="BN7" s="71">
        <v>-0.7266535560965246</v>
      </c>
      <c r="BO7" s="71">
        <v>-0.47871302514281872</v>
      </c>
      <c r="BP7" s="71">
        <v>-0.2586465538801816</v>
      </c>
      <c r="BQ7" s="71">
        <v>-0.41634289157992999</v>
      </c>
      <c r="BR7" s="71">
        <v>-0.38261681935703457</v>
      </c>
      <c r="BS7" s="71">
        <v>-0.11465624553129027</v>
      </c>
      <c r="BT7" s="71">
        <v>-3.4114073053782071E-2</v>
      </c>
      <c r="BU7" s="71">
        <v>0.10910623364618471</v>
      </c>
      <c r="BV7" s="71">
        <v>9.9250212539950436E-2</v>
      </c>
      <c r="BW7" s="71">
        <v>0.80842173119946337</v>
      </c>
      <c r="BX7" s="71">
        <v>1.1869545418107734</v>
      </c>
      <c r="BY7" s="71">
        <v>0.89034990664503577</v>
      </c>
      <c r="BZ7" s="71">
        <v>0.67921545450992349</v>
      </c>
      <c r="CA7" s="71">
        <v>1.8163538896417026</v>
      </c>
      <c r="CB7" s="71">
        <v>2.0844684637972319</v>
      </c>
      <c r="CC7" s="71">
        <v>1.8859620387044822</v>
      </c>
      <c r="CD7" s="71">
        <v>1.715945674621941</v>
      </c>
      <c r="CE7" s="71">
        <v>0.29652463499442083</v>
      </c>
      <c r="CF7" s="71">
        <v>0.63486335953186923</v>
      </c>
      <c r="CG7" s="71">
        <v>0.60960730544714392</v>
      </c>
      <c r="CH7" s="71">
        <v>4.8738104370499788E-2</v>
      </c>
      <c r="CI7" s="71">
        <v>0.72541555344539654</v>
      </c>
      <c r="CJ7" s="71">
        <v>1.3471148847870804</v>
      </c>
      <c r="CK7" s="71">
        <v>1.0240221928983382</v>
      </c>
      <c r="CL7" s="71">
        <v>1.5305292775609087</v>
      </c>
      <c r="CM7" s="71">
        <v>1.776159803567841</v>
      </c>
      <c r="CN7" s="71">
        <v>1.4629231327853331</v>
      </c>
      <c r="CO7" s="71">
        <v>1.4060970110947011</v>
      </c>
      <c r="CP7" s="71">
        <v>0.85862583870934417</v>
      </c>
      <c r="CQ7" s="71">
        <v>1.0802323132698304</v>
      </c>
      <c r="CR7" s="71">
        <v>1.2828967472667727</v>
      </c>
      <c r="CS7" s="71">
        <v>1.3186248237768718</v>
      </c>
      <c r="CT7" s="71">
        <v>0.85646983409235544</v>
      </c>
      <c r="CU7" s="71">
        <v>1.1707845071833578</v>
      </c>
    </row>
    <row r="8" spans="1:160" ht="14.25" x14ac:dyDescent="0.25">
      <c r="A8" s="54" t="s">
        <v>123</v>
      </c>
      <c r="B8" s="77" t="s">
        <v>15</v>
      </c>
      <c r="C8" s="71">
        <v>-1.7587794027233168</v>
      </c>
      <c r="D8" s="71">
        <v>-2.103603257324957</v>
      </c>
      <c r="E8" s="71">
        <v>-2.0518796791347103</v>
      </c>
      <c r="F8" s="71">
        <v>-2.0518796791347103</v>
      </c>
      <c r="G8" s="71">
        <v>-3.1725572065900409</v>
      </c>
      <c r="H8" s="71">
        <v>-0.68982545345823143</v>
      </c>
      <c r="I8" s="71">
        <v>-0.43120756250700115</v>
      </c>
      <c r="J8" s="71">
        <v>-0.77603141710864143</v>
      </c>
      <c r="K8" s="71">
        <v>-0.20707205701593548</v>
      </c>
      <c r="L8" s="71">
        <v>-0.17258967155577096</v>
      </c>
      <c r="M8" s="71">
        <v>-8.6383707905360901E-2</v>
      </c>
      <c r="N8" s="71">
        <v>0.27568133942636042</v>
      </c>
      <c r="O8" s="71">
        <v>-0.189830864285852</v>
      </c>
      <c r="P8" s="71">
        <v>-0.3450015988565911</v>
      </c>
      <c r="Q8" s="71">
        <v>-0.65534306799806685</v>
      </c>
      <c r="R8" s="71">
        <v>0.34464611034668946</v>
      </c>
      <c r="S8" s="71">
        <v>0.27568133942636042</v>
      </c>
      <c r="T8" s="71">
        <v>0.49981684491742856</v>
      </c>
      <c r="U8" s="71">
        <v>0.34464611034668946</v>
      </c>
      <c r="V8" s="71">
        <v>3.430464120521369E-2</v>
      </c>
      <c r="W8" s="71">
        <v>-1.7774425495082981E-4</v>
      </c>
      <c r="X8" s="71">
        <v>0.46533445945726404</v>
      </c>
      <c r="Y8" s="71">
        <v>0.93084666316947895</v>
      </c>
      <c r="Z8" s="71">
        <v>0.17223418304586932</v>
      </c>
      <c r="AA8" s="71">
        <v>0.63774638675808415</v>
      </c>
      <c r="AB8" s="71">
        <v>0.49981684491742856</v>
      </c>
      <c r="AC8" s="71">
        <v>0.15499299031578828</v>
      </c>
      <c r="AD8" s="71">
        <v>0.56878161583775511</v>
      </c>
      <c r="AE8" s="71">
        <v>0.22395776123611486</v>
      </c>
      <c r="AF8" s="71">
        <v>0.62050519402800064</v>
      </c>
      <c r="AG8" s="71">
        <v>3.430464120521369E-2</v>
      </c>
      <c r="AH8" s="71">
        <v>0.39636968853693499</v>
      </c>
      <c r="AI8" s="71">
        <v>-1.7774425495082981E-4</v>
      </c>
      <c r="AJ8" s="71">
        <v>-0.58637829707774025</v>
      </c>
      <c r="AK8" s="71">
        <v>-0.75879022437856047</v>
      </c>
      <c r="AL8" s="71">
        <v>-1.2070612353606918</v>
      </c>
      <c r="AM8" s="71">
        <v>-2.2932563773558581</v>
      </c>
      <c r="AN8" s="71">
        <v>-3.0173864720193033</v>
      </c>
      <c r="AO8" s="71">
        <v>-2.9139393156388111</v>
      </c>
      <c r="AP8" s="71">
        <v>-2.8104921592583185</v>
      </c>
      <c r="AQ8" s="71">
        <v>-1.9311913300241368</v>
      </c>
      <c r="AR8" s="71">
        <v>-1.5691262826924144</v>
      </c>
      <c r="AS8" s="71">
        <v>-0.86223738075905154</v>
      </c>
      <c r="AT8" s="71">
        <v>-0.65534306799806685</v>
      </c>
      <c r="AU8" s="71">
        <v>-0.68982545345823143</v>
      </c>
      <c r="AV8" s="71">
        <v>-0.82775499529888696</v>
      </c>
      <c r="AW8" s="71">
        <v>-0.20707205701593548</v>
      </c>
      <c r="AX8" s="71">
        <v>-0.17258967155577096</v>
      </c>
      <c r="AY8" s="71">
        <v>-0.13810728609560646</v>
      </c>
      <c r="AZ8" s="71">
        <v>6.8787026665378212E-2</v>
      </c>
      <c r="BA8" s="71">
        <v>0.36188730307677047</v>
      </c>
      <c r="BB8" s="71">
        <v>0.29292253215644387</v>
      </c>
      <c r="BC8" s="71">
        <v>0.32740491761660839</v>
      </c>
      <c r="BD8" s="71">
        <v>0.22395776123611486</v>
      </c>
      <c r="BE8" s="71">
        <v>0.48257565218734505</v>
      </c>
      <c r="BF8" s="71">
        <v>0.39636968853693499</v>
      </c>
      <c r="BG8" s="71">
        <v>0.36188730307677047</v>
      </c>
      <c r="BH8" s="71">
        <v>0.24119895396619834</v>
      </c>
      <c r="BI8" s="71">
        <v>0.39636968853693499</v>
      </c>
      <c r="BJ8" s="71">
        <v>0.62050519402800064</v>
      </c>
      <c r="BK8" s="71">
        <v>0.17223418304586932</v>
      </c>
      <c r="BL8" s="71">
        <v>0.24119895396619834</v>
      </c>
      <c r="BM8" s="71">
        <v>0.32740491761660839</v>
      </c>
      <c r="BN8" s="71">
        <v>0.27568133942636042</v>
      </c>
      <c r="BO8" s="71">
        <v>0.36188730307677047</v>
      </c>
      <c r="BP8" s="71">
        <v>0.43085207399709952</v>
      </c>
      <c r="BQ8" s="71">
        <v>0.34464611034668946</v>
      </c>
      <c r="BR8" s="71">
        <v>0.63774638675808415</v>
      </c>
      <c r="BS8" s="71">
        <v>0.74119354313857533</v>
      </c>
      <c r="BT8" s="71">
        <v>0.74119354313857533</v>
      </c>
      <c r="BU8" s="71">
        <v>0.74119354313857533</v>
      </c>
      <c r="BV8" s="71">
        <v>0.77567592859873979</v>
      </c>
      <c r="BW8" s="71">
        <v>1.0170526268198889</v>
      </c>
      <c r="BX8" s="71">
        <v>1.0515350122800511</v>
      </c>
      <c r="BY8" s="71">
        <v>1.2584293250410357</v>
      </c>
      <c r="BZ8" s="71">
        <v>0.99981143408980544</v>
      </c>
      <c r="CA8" s="71">
        <v>1.2411881323109546</v>
      </c>
      <c r="CB8" s="71">
        <v>1.1894645541207092</v>
      </c>
      <c r="CC8" s="71">
        <v>0.98257024135972448</v>
      </c>
      <c r="CD8" s="71">
        <v>0.87912308497923086</v>
      </c>
      <c r="CE8" s="71">
        <v>0.87912308497923086</v>
      </c>
      <c r="CF8" s="71">
        <v>-0.22431324974601652</v>
      </c>
      <c r="CG8" s="71">
        <v>0.20671656850603382</v>
      </c>
      <c r="CH8" s="71">
        <v>0.53429923037759064</v>
      </c>
      <c r="CI8" s="71">
        <v>0.74119354313857533</v>
      </c>
      <c r="CJ8" s="71">
        <v>0.79291712132882086</v>
      </c>
      <c r="CK8" s="71">
        <v>0.93084666316947895</v>
      </c>
      <c r="CL8" s="71">
        <v>1.1549821686605446</v>
      </c>
      <c r="CM8" s="71">
        <v>0.96532904862964097</v>
      </c>
      <c r="CN8" s="71">
        <v>0.94808785589955991</v>
      </c>
      <c r="CO8" s="71">
        <v>0.98257024135972448</v>
      </c>
      <c r="CP8" s="71">
        <v>0.56878161583775511</v>
      </c>
      <c r="CQ8" s="71">
        <v>0.46533445945726404</v>
      </c>
      <c r="CR8" s="71">
        <v>0.63774638675808415</v>
      </c>
      <c r="CS8" s="71">
        <v>0.44809326672718053</v>
      </c>
      <c r="CT8" s="71">
        <v>0.39636968853693499</v>
      </c>
      <c r="CU8" s="71">
        <v>0.24119895396619834</v>
      </c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</row>
    <row r="9" spans="1:160" ht="14.25" x14ac:dyDescent="0.25">
      <c r="A9" s="54" t="s">
        <v>138</v>
      </c>
      <c r="B9" s="77" t="s">
        <v>16</v>
      </c>
      <c r="C9" s="72"/>
      <c r="D9" s="72"/>
      <c r="E9" s="72"/>
      <c r="F9" s="72"/>
      <c r="G9" s="71">
        <v>-1.902242522715869</v>
      </c>
      <c r="H9" s="71">
        <v>-1.6750094075258848</v>
      </c>
      <c r="I9" s="71">
        <v>-0.76607694676594718</v>
      </c>
      <c r="J9" s="71">
        <v>-0.8796935043609394</v>
      </c>
      <c r="K9" s="71">
        <v>-0.7471408538334483</v>
      </c>
      <c r="L9" s="71">
        <v>-0.25480243758848231</v>
      </c>
      <c r="M9" s="71">
        <v>0.57838565144146048</v>
      </c>
      <c r="N9" s="71">
        <v>0.35115253625147591</v>
      </c>
      <c r="O9" s="71">
        <v>-0.14118587999349011</v>
      </c>
      <c r="P9" s="71">
        <v>-0.53884383157596283</v>
      </c>
      <c r="Q9" s="71">
        <v>0.31328035038647867</v>
      </c>
      <c r="R9" s="71">
        <v>0.48370518677896696</v>
      </c>
      <c r="S9" s="71">
        <v>-0.23586634465598347</v>
      </c>
      <c r="T9" s="71">
        <v>2.9238956398998171E-2</v>
      </c>
      <c r="U9" s="71">
        <v>0.69200220903645271</v>
      </c>
      <c r="V9" s="71">
        <v>0.80561876663144483</v>
      </c>
      <c r="W9" s="71">
        <v>0.35115253625147591</v>
      </c>
      <c r="X9" s="71">
        <v>0.69200220903645271</v>
      </c>
      <c r="Y9" s="71">
        <v>1.3168932758089098</v>
      </c>
      <c r="Z9" s="71">
        <v>1.5441263909988938</v>
      </c>
      <c r="AA9" s="71">
        <v>1.2411489040789148</v>
      </c>
      <c r="AB9" s="71">
        <v>1.3737015546064058</v>
      </c>
      <c r="AC9" s="71">
        <v>1.733487320323881</v>
      </c>
      <c r="AD9" s="71">
        <v>1.733487320323881</v>
      </c>
      <c r="AE9" s="71">
        <v>1.4494459263364006</v>
      </c>
      <c r="AF9" s="71">
        <v>1.5251902980663954</v>
      </c>
      <c r="AG9" s="71">
        <v>1.60093466979639</v>
      </c>
      <c r="AH9" s="71">
        <v>1.2032767182139175</v>
      </c>
      <c r="AI9" s="71">
        <v>-2.7569322398497922E-2</v>
      </c>
      <c r="AJ9" s="71">
        <v>-0.86075741142844053</v>
      </c>
      <c r="AK9" s="71">
        <v>-0.84182131849594211</v>
      </c>
      <c r="AL9" s="71">
        <v>-1.542456756998394</v>
      </c>
      <c r="AM9" s="71">
        <v>-2.167347823770851</v>
      </c>
      <c r="AN9" s="71">
        <v>-2.2809643813658433</v>
      </c>
      <c r="AO9" s="71">
        <v>-2.167347823770851</v>
      </c>
      <c r="AP9" s="71">
        <v>-2.2809643813658433</v>
      </c>
      <c r="AQ9" s="71">
        <v>-2.1484117308383519</v>
      </c>
      <c r="AR9" s="71">
        <v>-2.0726673591083573</v>
      </c>
      <c r="AS9" s="71">
        <v>-1.4288401994034019</v>
      </c>
      <c r="AT9" s="71">
        <v>-1.4856484782008981</v>
      </c>
      <c r="AU9" s="71">
        <v>-1.4477762923359003</v>
      </c>
      <c r="AV9" s="71">
        <v>-1.0879905266184249</v>
      </c>
      <c r="AW9" s="71">
        <v>-0.31161071638597843</v>
      </c>
      <c r="AX9" s="71">
        <v>-0.34948290225097567</v>
      </c>
      <c r="AY9" s="71">
        <v>-0.59565211037345889</v>
      </c>
      <c r="AZ9" s="71">
        <v>-0.14118587999349011</v>
      </c>
      <c r="BA9" s="71">
        <v>0.18072769985898762</v>
      </c>
      <c r="BB9" s="71">
        <v>-4.6505415330996759E-2</v>
      </c>
      <c r="BC9" s="71">
        <v>-0.48203555277846671</v>
      </c>
      <c r="BD9" s="71">
        <v>-8.4377601195994023E-2</v>
      </c>
      <c r="BE9" s="71">
        <v>4.8175049331497008E-2</v>
      </c>
      <c r="BF9" s="71">
        <v>-8.4377601195994023E-2</v>
      </c>
      <c r="BG9" s="71">
        <v>-0.27373853052098113</v>
      </c>
      <c r="BH9" s="71">
        <v>-6.5441508263495179E-2</v>
      </c>
      <c r="BI9" s="71">
        <v>0.33221644331897748</v>
      </c>
      <c r="BJ9" s="71">
        <v>4.8175049331497008E-2</v>
      </c>
      <c r="BK9" s="71">
        <v>-0.34948290225097567</v>
      </c>
      <c r="BL9" s="71">
        <v>-0.44416336691346942</v>
      </c>
      <c r="BM9" s="71">
        <v>-4.6505415330996759E-2</v>
      </c>
      <c r="BN9" s="71">
        <v>-0.70926866796845112</v>
      </c>
      <c r="BO9" s="71">
        <v>-0.98952284336943197</v>
      </c>
      <c r="BP9" s="71">
        <v>-1.0330758571141789</v>
      </c>
      <c r="BQ9" s="71">
        <v>-0.74903446312669808</v>
      </c>
      <c r="BR9" s="71">
        <v>-0.66003482634395438</v>
      </c>
      <c r="BS9" s="71">
        <v>-0.52748217581646384</v>
      </c>
      <c r="BT9" s="71">
        <v>-1.9994885225498471E-2</v>
      </c>
      <c r="BU9" s="71">
        <v>0.49885406112496583</v>
      </c>
      <c r="BV9" s="71">
        <v>0.58406647932121003</v>
      </c>
      <c r="BW9" s="71">
        <v>0.59921535366720891</v>
      </c>
      <c r="BX9" s="71">
        <v>0.83970373390994246</v>
      </c>
      <c r="BY9" s="71">
        <v>1.1445748301231715</v>
      </c>
      <c r="BZ9" s="71">
        <v>1.0764048955661762</v>
      </c>
      <c r="CA9" s="71">
        <v>1.2165319832666666</v>
      </c>
      <c r="CB9" s="71">
        <v>1.108596253551424</v>
      </c>
      <c r="CC9" s="71">
        <v>1.0612560212201774</v>
      </c>
      <c r="CD9" s="71">
        <v>0.67117250681070406</v>
      </c>
      <c r="CE9" s="71">
        <v>0.48749240536546667</v>
      </c>
      <c r="CF9" s="71">
        <v>0.32653561543922777</v>
      </c>
      <c r="CG9" s="71">
        <v>0.31706756897297816</v>
      </c>
      <c r="CH9" s="71">
        <v>0.44204578232747016</v>
      </c>
      <c r="CI9" s="71">
        <v>0.23564236936323396</v>
      </c>
      <c r="CJ9" s="71">
        <v>0.32653561543922777</v>
      </c>
      <c r="CK9" s="71">
        <v>0.69957664620945215</v>
      </c>
      <c r="CL9" s="71">
        <v>0.67874694398370372</v>
      </c>
      <c r="CM9" s="71">
        <v>0.58217287002796003</v>
      </c>
      <c r="CN9" s="71">
        <v>0.76585297147319764</v>
      </c>
      <c r="CO9" s="71">
        <v>0.83023568744369303</v>
      </c>
      <c r="CP9" s="71">
        <v>0.58406647932121014</v>
      </c>
      <c r="CQ9" s="71">
        <v>0.22617432289698475</v>
      </c>
      <c r="CR9" s="71">
        <v>0.40985442434222175</v>
      </c>
      <c r="CS9" s="71">
        <v>0.8226612502706937</v>
      </c>
      <c r="CT9" s="71">
        <v>0.62193866518620744</v>
      </c>
      <c r="CU9" s="71">
        <v>0.15989799763323945</v>
      </c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</row>
    <row r="10" spans="1:160" ht="14.25" x14ac:dyDescent="0.25">
      <c r="A10" s="54" t="s">
        <v>139</v>
      </c>
      <c r="B10" s="77" t="s">
        <v>17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1">
        <v>0.11129231441116551</v>
      </c>
      <c r="T10" s="71">
        <v>0.52838103128213021</v>
      </c>
      <c r="U10" s="71">
        <v>0.69521651803051598</v>
      </c>
      <c r="V10" s="71">
        <v>0.69521651803051598</v>
      </c>
      <c r="W10" s="71">
        <v>0.94546974815309481</v>
      </c>
      <c r="X10" s="71">
        <v>0.36154554453374427</v>
      </c>
      <c r="Y10" s="71">
        <v>1.1957229782756735</v>
      </c>
      <c r="Z10" s="71">
        <v>1.5293939517724453</v>
      </c>
      <c r="AA10" s="71">
        <v>0.86205200477890187</v>
      </c>
      <c r="AB10" s="71">
        <v>1.1957229782756735</v>
      </c>
      <c r="AC10" s="71">
        <v>1.2791407216498665</v>
      </c>
      <c r="AD10" s="71">
        <v>1.5293939517724453</v>
      </c>
      <c r="AE10" s="71">
        <v>1.4459762083982524</v>
      </c>
      <c r="AF10" s="71">
        <v>1.2791407216498665</v>
      </c>
      <c r="AG10" s="71">
        <v>1.3625584650240594</v>
      </c>
      <c r="AH10" s="71">
        <v>0.94546974815309481</v>
      </c>
      <c r="AI10" s="71">
        <v>0.11129231441116551</v>
      </c>
      <c r="AJ10" s="71">
        <v>-0.38921414583399205</v>
      </c>
      <c r="AK10" s="71">
        <v>-0.72288511933076383</v>
      </c>
      <c r="AL10" s="71">
        <v>-1.723898039821079</v>
      </c>
      <c r="AM10" s="71">
        <v>-2.6414932169372012</v>
      </c>
      <c r="AN10" s="71">
        <v>-2.8917464470597798</v>
      </c>
      <c r="AO10" s="71">
        <v>-2.4746577301888153</v>
      </c>
      <c r="AP10" s="71">
        <v>-2.3912399868146226</v>
      </c>
      <c r="AQ10" s="71">
        <v>-2.3912399868146226</v>
      </c>
      <c r="AR10" s="71">
        <v>-1.2233915795759214</v>
      </c>
      <c r="AS10" s="71">
        <v>-0.63946737595657088</v>
      </c>
      <c r="AT10" s="71">
        <v>-1.1399738362017284</v>
      </c>
      <c r="AU10" s="71">
        <v>-1.4736448096985002</v>
      </c>
      <c r="AV10" s="71">
        <v>-0.97313834945334254</v>
      </c>
      <c r="AW10" s="71">
        <v>-0.63946737595657088</v>
      </c>
      <c r="AX10" s="71">
        <v>-0.472631889208185</v>
      </c>
      <c r="AY10" s="71">
        <v>-0.80630286270495677</v>
      </c>
      <c r="AZ10" s="71">
        <v>-0.72288511933076383</v>
      </c>
      <c r="BA10" s="71">
        <v>-0.22237865908560622</v>
      </c>
      <c r="BB10" s="71">
        <v>-0.30579640245979917</v>
      </c>
      <c r="BC10" s="71">
        <v>-0.472631889208185</v>
      </c>
      <c r="BD10" s="71">
        <v>-0.80630286270495677</v>
      </c>
      <c r="BE10" s="71">
        <v>-0.13896091571141328</v>
      </c>
      <c r="BF10" s="71">
        <v>-5.5543172337220358E-2</v>
      </c>
      <c r="BG10" s="71">
        <v>2.7874571036972572E-2</v>
      </c>
      <c r="BH10" s="71">
        <v>-0.13896091571141328</v>
      </c>
      <c r="BI10" s="71">
        <v>0.11129231441116551</v>
      </c>
      <c r="BJ10" s="71">
        <v>-0.13896091571141328</v>
      </c>
      <c r="BK10" s="71">
        <v>-0.22237865908560622</v>
      </c>
      <c r="BL10" s="71">
        <v>-0.30579640245979917</v>
      </c>
      <c r="BM10" s="71">
        <v>-0.30579640245979917</v>
      </c>
      <c r="BN10" s="71">
        <v>-0.22237865908560622</v>
      </c>
      <c r="BO10" s="71">
        <v>-0.472631889208185</v>
      </c>
      <c r="BP10" s="71">
        <v>-0.38921414583399205</v>
      </c>
      <c r="BQ10" s="71">
        <v>-0.13896091571141328</v>
      </c>
      <c r="BR10" s="71">
        <v>-0.13896091571141328</v>
      </c>
      <c r="BS10" s="71">
        <v>2.7874571036972572E-2</v>
      </c>
      <c r="BT10" s="71">
        <v>0.19471005778535844</v>
      </c>
      <c r="BU10" s="71">
        <v>0.36154554453374427</v>
      </c>
      <c r="BV10" s="71">
        <v>0.69521651803051598</v>
      </c>
      <c r="BW10" s="71">
        <v>0.61179877465632304</v>
      </c>
      <c r="BX10" s="71">
        <v>0.77863426140470893</v>
      </c>
      <c r="BY10" s="71">
        <v>1.0288874915272876</v>
      </c>
      <c r="BZ10" s="71">
        <v>0.94546974815309481</v>
      </c>
      <c r="CA10" s="71">
        <v>0.94546974815309481</v>
      </c>
      <c r="CB10" s="71">
        <v>0.88707732779115978</v>
      </c>
      <c r="CC10" s="71">
        <v>0.51169748260729131</v>
      </c>
      <c r="CD10" s="71">
        <v>0.26978602682213193</v>
      </c>
      <c r="CE10" s="71">
        <v>0.41159619055826019</v>
      </c>
      <c r="CF10" s="71">
        <v>1.119102236213375E-2</v>
      </c>
      <c r="CG10" s="71">
        <v>0.2531024781472937</v>
      </c>
      <c r="CH10" s="71">
        <v>0.48667215959503368</v>
      </c>
      <c r="CI10" s="71">
        <v>0.30315312417180901</v>
      </c>
      <c r="CJ10" s="71">
        <v>0.69521651803051598</v>
      </c>
      <c r="CK10" s="71">
        <v>1.1456723322511577</v>
      </c>
      <c r="CL10" s="71">
        <v>0.99552039417761073</v>
      </c>
      <c r="CM10" s="71">
        <v>1.1150858263472871</v>
      </c>
      <c r="CN10" s="71">
        <v>1.262457172975028</v>
      </c>
      <c r="CO10" s="71">
        <v>0.91766383369503057</v>
      </c>
      <c r="CP10" s="71">
        <v>0.22251597224342295</v>
      </c>
      <c r="CQ10" s="71">
        <v>-0.31413817679721856</v>
      </c>
      <c r="CR10" s="71">
        <v>-0.57829436414882995</v>
      </c>
      <c r="CS10" s="71">
        <v>-0.49765721222044207</v>
      </c>
      <c r="CT10" s="71">
        <v>-0.73400748511398894</v>
      </c>
      <c r="CU10" s="71">
        <v>-0.97313834945334254</v>
      </c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</row>
    <row r="11" spans="1:160" ht="14.25" x14ac:dyDescent="0.25">
      <c r="A11" s="54" t="s">
        <v>140</v>
      </c>
      <c r="B11" s="77" t="s">
        <v>18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1">
        <v>0.12903597855240881</v>
      </c>
      <c r="T11" s="71">
        <v>-5.099699439439493E-2</v>
      </c>
      <c r="U11" s="71">
        <v>-0.27103729466270965</v>
      </c>
      <c r="V11" s="71">
        <v>0.43909276529412544</v>
      </c>
      <c r="W11" s="71">
        <v>0.50910558810677109</v>
      </c>
      <c r="X11" s="71">
        <v>0.40908726980299148</v>
      </c>
      <c r="Y11" s="71">
        <v>0.53911108359790505</v>
      </c>
      <c r="Z11" s="71">
        <v>0.51910741993714915</v>
      </c>
      <c r="AA11" s="71">
        <v>1.0992136660990708</v>
      </c>
      <c r="AB11" s="71">
        <v>0.61912573824092876</v>
      </c>
      <c r="AC11" s="71">
        <v>1.1592246570813387</v>
      </c>
      <c r="AD11" s="71">
        <v>1.3492594618585196</v>
      </c>
      <c r="AE11" s="71">
        <v>1.0792100024383149</v>
      </c>
      <c r="AF11" s="71">
        <v>1.639312584939481</v>
      </c>
      <c r="AG11" s="71">
        <v>1.639312584939481</v>
      </c>
      <c r="AH11" s="71">
        <v>1.7393309032432605</v>
      </c>
      <c r="AI11" s="71">
        <v>1.339257630028142</v>
      </c>
      <c r="AJ11" s="71">
        <v>0.7291458883750862</v>
      </c>
      <c r="AK11" s="71">
        <v>-0.56109041774367108</v>
      </c>
      <c r="AL11" s="71">
        <v>-1.1511984957359707</v>
      </c>
      <c r="AM11" s="71">
        <v>-1.8713303875231835</v>
      </c>
      <c r="AN11" s="71">
        <v>-2.0713670241307427</v>
      </c>
      <c r="AO11" s="71">
        <v>-2.591462279310397</v>
      </c>
      <c r="AP11" s="71">
        <v>-2.2413981652471686</v>
      </c>
      <c r="AQ11" s="71">
        <v>-2.4514366336851059</v>
      </c>
      <c r="AR11" s="71">
        <v>-1.7513084055586485</v>
      </c>
      <c r="AS11" s="71">
        <v>-1.5012626097991995</v>
      </c>
      <c r="AT11" s="71">
        <v>-1.4612552824776877</v>
      </c>
      <c r="AU11" s="71">
        <v>-2.1913890060952785</v>
      </c>
      <c r="AV11" s="71">
        <v>-1.9913523694877193</v>
      </c>
      <c r="AW11" s="71">
        <v>-1.1912058230574825</v>
      </c>
      <c r="AX11" s="71">
        <v>-1.4912607779688214</v>
      </c>
      <c r="AY11" s="71">
        <v>-0.99116918644992325</v>
      </c>
      <c r="AZ11" s="71">
        <v>-1.0911875047537027</v>
      </c>
      <c r="BA11" s="71">
        <v>-0.29104095832346588</v>
      </c>
      <c r="BB11" s="71">
        <v>-0.89115086814614364</v>
      </c>
      <c r="BC11" s="71">
        <v>-0.39105927662724549</v>
      </c>
      <c r="BD11" s="71">
        <v>-0.19102264001968625</v>
      </c>
      <c r="BE11" s="71">
        <v>0.1090323148916526</v>
      </c>
      <c r="BF11" s="71">
        <v>-0.19102264001968625</v>
      </c>
      <c r="BG11" s="71">
        <v>-9.1004321715906639E-2</v>
      </c>
      <c r="BH11" s="71">
        <v>0.1090323148916526</v>
      </c>
      <c r="BI11" s="71">
        <v>-0.19102264001968625</v>
      </c>
      <c r="BJ11" s="71">
        <v>-9.1004321715906639E-2</v>
      </c>
      <c r="BK11" s="71">
        <v>-0.19102264001968625</v>
      </c>
      <c r="BL11" s="71">
        <v>-0.19102264001968625</v>
      </c>
      <c r="BM11" s="71">
        <v>-9.1004321715906639E-2</v>
      </c>
      <c r="BN11" s="71">
        <v>-0.39105927662724549</v>
      </c>
      <c r="BO11" s="71">
        <v>9.0139965878729845E-3</v>
      </c>
      <c r="BP11" s="71">
        <v>9.0139965878729845E-3</v>
      </c>
      <c r="BQ11" s="71">
        <v>0.30906895149921182</v>
      </c>
      <c r="BR11" s="71">
        <v>0.1090323148916526</v>
      </c>
      <c r="BS11" s="71">
        <v>-0.14101348086779644</v>
      </c>
      <c r="BT11" s="71">
        <v>0.31907078332958994</v>
      </c>
      <c r="BU11" s="71">
        <v>0.35907811065110168</v>
      </c>
      <c r="BV11" s="71">
        <v>0.59912207458017264</v>
      </c>
      <c r="BW11" s="71">
        <v>0.46909826078525935</v>
      </c>
      <c r="BX11" s="71">
        <v>0.68913856105357452</v>
      </c>
      <c r="BY11" s="71">
        <v>0.76915321569659822</v>
      </c>
      <c r="BZ11" s="71">
        <v>0.86917153400037783</v>
      </c>
      <c r="CA11" s="71">
        <v>1.059206338777559</v>
      </c>
      <c r="CB11" s="71">
        <v>0.87917336583075556</v>
      </c>
      <c r="CC11" s="71">
        <v>0.8491678703396216</v>
      </c>
      <c r="CD11" s="71">
        <v>0.8491678703396216</v>
      </c>
      <c r="CE11" s="71">
        <v>0.61912573824092876</v>
      </c>
      <c r="CF11" s="71">
        <v>0.47910009261563713</v>
      </c>
      <c r="CG11" s="71">
        <v>-4.0995162564016828E-2</v>
      </c>
      <c r="CH11" s="71">
        <v>0.52910925176752688</v>
      </c>
      <c r="CI11" s="71">
        <v>-7.1000658055151142E-2</v>
      </c>
      <c r="CJ11" s="71">
        <v>0.57578446697595764</v>
      </c>
      <c r="CK11" s="71">
        <v>0.64913123373206272</v>
      </c>
      <c r="CL11" s="71">
        <v>0.6291275700713066</v>
      </c>
      <c r="CM11" s="71">
        <v>0.73581377626200484</v>
      </c>
      <c r="CN11" s="71">
        <v>0.97585774019107607</v>
      </c>
      <c r="CO11" s="71">
        <v>0.81249448696156912</v>
      </c>
      <c r="CP11" s="71">
        <v>0.87583942188729647</v>
      </c>
      <c r="CQ11" s="71">
        <v>0.39575149402915388</v>
      </c>
      <c r="CR11" s="71">
        <v>0.17904513770429792</v>
      </c>
      <c r="CS11" s="71">
        <v>0.14903964221316432</v>
      </c>
      <c r="CT11" s="71">
        <v>-0.37772350085340828</v>
      </c>
      <c r="CU11" s="71">
        <v>-0.16101714452855195</v>
      </c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</row>
    <row r="12" spans="1:160" ht="14.25" x14ac:dyDescent="0.25">
      <c r="A12" s="54" t="s">
        <v>124</v>
      </c>
      <c r="B12" s="77" t="s">
        <v>19</v>
      </c>
      <c r="C12" s="71">
        <v>-2.2660528907932238</v>
      </c>
      <c r="D12" s="71">
        <v>-0.82327995863711012</v>
      </c>
      <c r="E12" s="71">
        <v>-0.95811855042740068</v>
      </c>
      <c r="F12" s="71">
        <v>0.20823526855861507</v>
      </c>
      <c r="G12" s="71">
        <v>-0.462586725598082</v>
      </c>
      <c r="H12" s="71">
        <v>-0.31763523942351873</v>
      </c>
      <c r="I12" s="71">
        <v>0.44420280419162678</v>
      </c>
      <c r="J12" s="71">
        <v>0.14755790225298612</v>
      </c>
      <c r="K12" s="71">
        <v>0.57567043118716021</v>
      </c>
      <c r="L12" s="71">
        <v>0.27228359965900545</v>
      </c>
      <c r="M12" s="71">
        <v>0.48128341693395615</v>
      </c>
      <c r="N12" s="71">
        <v>0.71725095256696636</v>
      </c>
      <c r="O12" s="71">
        <v>0.91276691066288729</v>
      </c>
      <c r="P12" s="71">
        <v>0.94984752340521816</v>
      </c>
      <c r="Q12" s="71">
        <v>0.88579919230482917</v>
      </c>
      <c r="R12" s="71">
        <v>0.99704103053181869</v>
      </c>
      <c r="S12" s="71">
        <v>0.94984752340521816</v>
      </c>
      <c r="T12" s="71">
        <v>1.0138958545056056</v>
      </c>
      <c r="U12" s="71">
        <v>0.91950884025240287</v>
      </c>
      <c r="V12" s="71">
        <v>0.88242822751007211</v>
      </c>
      <c r="W12" s="71">
        <v>0.97007331217376058</v>
      </c>
      <c r="X12" s="71">
        <v>1.0442345376584208</v>
      </c>
      <c r="Y12" s="71">
        <v>1.138621551911625</v>
      </c>
      <c r="Z12" s="71">
        <v>1.3105407564442448</v>
      </c>
      <c r="AA12" s="71">
        <v>1.2498633901386145</v>
      </c>
      <c r="AB12" s="71">
        <v>1.2700891789071598</v>
      </c>
      <c r="AC12" s="71">
        <v>1.6004437287933713</v>
      </c>
      <c r="AD12" s="71">
        <v>1.6408953063304592</v>
      </c>
      <c r="AE12" s="71">
        <v>1.8296693348368673</v>
      </c>
      <c r="AF12" s="71">
        <v>1.3712181227498781</v>
      </c>
      <c r="AG12" s="71">
        <v>1.1419925167063805</v>
      </c>
      <c r="AH12" s="71">
        <v>0.68017033982463559</v>
      </c>
      <c r="AI12" s="71">
        <v>0.28239649404327666</v>
      </c>
      <c r="AJ12" s="71">
        <v>-0.7356348739734202</v>
      </c>
      <c r="AK12" s="71">
        <v>-0.99857012796448708</v>
      </c>
      <c r="AL12" s="71">
        <v>-2.060424038313029</v>
      </c>
      <c r="AM12" s="71">
        <v>-3.6279226678751622</v>
      </c>
      <c r="AN12" s="71">
        <v>-3.1998101389409892</v>
      </c>
      <c r="AO12" s="71">
        <v>-2.9368748849499209</v>
      </c>
      <c r="AP12" s="71">
        <v>-2.4615688488891463</v>
      </c>
      <c r="AQ12" s="71">
        <v>-1.7705210659639052</v>
      </c>
      <c r="AR12" s="71">
        <v>-0.78957031068953643</v>
      </c>
      <c r="AS12" s="71">
        <v>-0.37157067613963496</v>
      </c>
      <c r="AT12" s="71">
        <v>-0.20976436599128631</v>
      </c>
      <c r="AU12" s="71">
        <v>-0.4019093592924502</v>
      </c>
      <c r="AV12" s="71">
        <v>-0.17942568283846969</v>
      </c>
      <c r="AW12" s="71">
        <v>9.0251500742112828E-2</v>
      </c>
      <c r="AX12" s="71">
        <v>4.9799923205023515E-2</v>
      </c>
      <c r="AY12" s="71">
        <v>5.9773808731814213E-3</v>
      </c>
      <c r="AZ12" s="71">
        <v>9.6993430331626995E-2</v>
      </c>
      <c r="BA12" s="71">
        <v>0.21160623335337361</v>
      </c>
      <c r="BB12" s="71">
        <v>0.29250938842754937</v>
      </c>
      <c r="BC12" s="71">
        <v>0.23857395171143173</v>
      </c>
      <c r="BD12" s="71">
        <v>0.17452562061104279</v>
      </c>
      <c r="BE12" s="71">
        <v>0.19138044458483111</v>
      </c>
      <c r="BF12" s="71">
        <v>0.27902552924851959</v>
      </c>
      <c r="BG12" s="71">
        <v>0.31947710678560604</v>
      </c>
      <c r="BH12" s="71">
        <v>0.15092886704774178</v>
      </c>
      <c r="BI12" s="71">
        <v>4.6428958410266431E-2</v>
      </c>
      <c r="BJ12" s="71">
        <v>6.3283782384054729E-2</v>
      </c>
      <c r="BK12" s="71">
        <v>-0.2063934011965278</v>
      </c>
      <c r="BL12" s="71">
        <v>-8.8409633380025554E-2</v>
      </c>
      <c r="BM12" s="71">
        <v>-7.5064783058497887E-3</v>
      </c>
      <c r="BN12" s="71">
        <v>2.6064160784229E-3</v>
      </c>
      <c r="BO12" s="71">
        <v>2.2832204846966842E-2</v>
      </c>
      <c r="BP12" s="71">
        <v>0.17452562061104424</v>
      </c>
      <c r="BQ12" s="71">
        <v>0.15429983184250029</v>
      </c>
      <c r="BR12" s="71">
        <v>0.16104176143201446</v>
      </c>
      <c r="BS12" s="71">
        <v>0.19138044458483111</v>
      </c>
      <c r="BT12" s="71">
        <v>0.38689640268075204</v>
      </c>
      <c r="BU12" s="71">
        <v>0.40038026185978037</v>
      </c>
      <c r="BV12" s="71">
        <v>0.59589621995570419</v>
      </c>
      <c r="BW12" s="71">
        <v>0.48802534652347029</v>
      </c>
      <c r="BX12" s="71">
        <v>0.29250938842754937</v>
      </c>
      <c r="BY12" s="71">
        <v>0.45094473378113947</v>
      </c>
      <c r="BZ12" s="71">
        <v>0.55207367762385773</v>
      </c>
      <c r="CA12" s="71">
        <v>0.35655771952793686</v>
      </c>
      <c r="CB12" s="71">
        <v>0.17452562061104424</v>
      </c>
      <c r="CC12" s="71">
        <v>0.1846385149953155</v>
      </c>
      <c r="CD12" s="71">
        <v>0.22509009253240195</v>
      </c>
      <c r="CE12" s="71">
        <v>8.6880535947354315E-2</v>
      </c>
      <c r="CF12" s="71">
        <v>-2.2795367499722521</v>
      </c>
      <c r="CG12" s="71">
        <v>-0.63450593013070189</v>
      </c>
      <c r="CH12" s="71">
        <v>-0.57382856382507152</v>
      </c>
      <c r="CI12" s="71">
        <v>-0.9850862687854588</v>
      </c>
      <c r="CJ12" s="71">
        <v>0.26891263486424688</v>
      </c>
      <c r="CK12" s="71">
        <v>0.34644482514366415</v>
      </c>
      <c r="CL12" s="71">
        <v>0.10710632471589682</v>
      </c>
      <c r="CM12" s="71">
        <v>-0.13223217571186766</v>
      </c>
      <c r="CN12" s="71">
        <v>-0.61428014136215647</v>
      </c>
      <c r="CO12" s="71">
        <v>-0.54686084546701341</v>
      </c>
      <c r="CP12" s="71">
        <v>-0.76597355712623683</v>
      </c>
      <c r="CQ12" s="71">
        <v>-0.5030383031351684</v>
      </c>
      <c r="CR12" s="71">
        <v>-0.59405435259361405</v>
      </c>
      <c r="CS12" s="71">
        <v>-0.462586725598082</v>
      </c>
      <c r="CT12" s="71">
        <v>-0.50640926792992691</v>
      </c>
      <c r="CU12" s="71">
        <v>-0.25021594352837279</v>
      </c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</row>
    <row r="13" spans="1:160" ht="14.25" x14ac:dyDescent="0.25">
      <c r="A13" s="53" t="s">
        <v>154</v>
      </c>
      <c r="B13" s="76" t="s">
        <v>151</v>
      </c>
      <c r="C13" s="71">
        <v>-1.81566570515648</v>
      </c>
      <c r="D13" s="71">
        <v>-1.8040255979557804</v>
      </c>
      <c r="E13" s="71">
        <v>-1.7864891085829233</v>
      </c>
      <c r="F13" s="71">
        <v>-1.7613579263151835</v>
      </c>
      <c r="G13" s="71">
        <v>-1.7377342333406491</v>
      </c>
      <c r="H13" s="71">
        <v>-1.715560783230464</v>
      </c>
      <c r="I13" s="71">
        <v>-1.6908875723935717</v>
      </c>
      <c r="J13" s="71">
        <v>-1.6390413899930787</v>
      </c>
      <c r="K13" s="71">
        <v>-1.6174976506003087</v>
      </c>
      <c r="L13" s="71">
        <v>-1.5956867612062113</v>
      </c>
      <c r="M13" s="71">
        <v>-1.5550227145755708</v>
      </c>
      <c r="N13" s="71">
        <v>-1.5047031036112353</v>
      </c>
      <c r="O13" s="71">
        <v>-1.4686760177179228</v>
      </c>
      <c r="P13" s="71">
        <v>-1.424825253214304</v>
      </c>
      <c r="Q13" s="71">
        <v>-1.371967717237357</v>
      </c>
      <c r="R13" s="71">
        <v>-1.3165150098189426</v>
      </c>
      <c r="S13" s="71">
        <v>-1.2529333095029906</v>
      </c>
      <c r="T13" s="71">
        <v>-1.1756506305475267</v>
      </c>
      <c r="U13" s="71">
        <v>-1.0858691479585247</v>
      </c>
      <c r="V13" s="71">
        <v>-0.99221399035027358</v>
      </c>
      <c r="W13" s="71">
        <v>-0.87989649693499938</v>
      </c>
      <c r="X13" s="71">
        <v>-0.72613258902805411</v>
      </c>
      <c r="Y13" s="71">
        <v>-0.5534201131698061</v>
      </c>
      <c r="Z13" s="71">
        <v>-0.33985276925139812</v>
      </c>
      <c r="AA13" s="71">
        <v>-0.15878231478018898</v>
      </c>
      <c r="AB13" s="71">
        <v>3.6523418333187188E-2</v>
      </c>
      <c r="AC13" s="71">
        <v>0.31105820898312797</v>
      </c>
      <c r="AD13" s="71">
        <v>0.63303120701165705</v>
      </c>
      <c r="AE13" s="71">
        <v>0.91657276913492569</v>
      </c>
      <c r="AF13" s="71">
        <v>1.1846768776100538</v>
      </c>
      <c r="AG13" s="71">
        <v>1.3617019177754461</v>
      </c>
      <c r="AH13" s="71">
        <v>1.5365515936443142</v>
      </c>
      <c r="AI13" s="71">
        <v>1.6585818978221394</v>
      </c>
      <c r="AJ13" s="71">
        <v>1.8237950915002643</v>
      </c>
      <c r="AK13" s="71">
        <v>1.9556145350124488</v>
      </c>
      <c r="AL13" s="71">
        <v>1.9511874778475926</v>
      </c>
      <c r="AM13" s="71">
        <v>1.8943226918507325</v>
      </c>
      <c r="AN13" s="71">
        <v>1.8149982235994082</v>
      </c>
      <c r="AO13" s="71">
        <v>1.7619689483358931</v>
      </c>
      <c r="AP13" s="71">
        <v>1.6626273121279564</v>
      </c>
      <c r="AQ13" s="71">
        <v>1.5818144367263787</v>
      </c>
      <c r="AR13" s="71">
        <v>1.2866518495453625</v>
      </c>
      <c r="AS13" s="71">
        <v>1.236981031441394</v>
      </c>
      <c r="AT13" s="71">
        <v>1.1191678808559531</v>
      </c>
      <c r="AU13" s="71">
        <v>1.0416371340421138</v>
      </c>
      <c r="AV13" s="71">
        <v>0.98513490876134124</v>
      </c>
      <c r="AW13" s="71">
        <v>0.9718346551238205</v>
      </c>
      <c r="AX13" s="71">
        <v>0.87991597252419851</v>
      </c>
      <c r="AY13" s="71">
        <v>0.71058103596844879</v>
      </c>
      <c r="AZ13" s="71">
        <v>0.61711669978971673</v>
      </c>
      <c r="BA13" s="71">
        <v>0.60755654617078214</v>
      </c>
      <c r="BB13" s="71">
        <v>0.54101711369727523</v>
      </c>
      <c r="BC13" s="71">
        <v>0.49787238848287874</v>
      </c>
      <c r="BD13" s="71">
        <v>0.4331266774468569</v>
      </c>
      <c r="BE13" s="71">
        <v>0.39669886655155306</v>
      </c>
      <c r="BF13" s="71">
        <v>0.36195028423602255</v>
      </c>
      <c r="BG13" s="71">
        <v>0.25459414798825947</v>
      </c>
      <c r="BH13" s="71">
        <v>0.21933034781302535</v>
      </c>
      <c r="BI13" s="71">
        <v>0.21562841208034392</v>
      </c>
      <c r="BJ13" s="71">
        <v>0.15420299391796413</v>
      </c>
      <c r="BK13" s="71">
        <v>0.13989138670398935</v>
      </c>
      <c r="BL13" s="71">
        <v>0.12372881162367366</v>
      </c>
      <c r="BM13" s="71">
        <v>0.11966431517490494</v>
      </c>
      <c r="BN13" s="71">
        <v>8.1461864985068064E-2</v>
      </c>
      <c r="BO13" s="71">
        <v>4.9842754113659946E-2</v>
      </c>
      <c r="BP13" s="71">
        <v>8.6060661436492047E-2</v>
      </c>
      <c r="BQ13" s="71">
        <v>9.3559943616614696E-2</v>
      </c>
      <c r="BR13" s="71">
        <v>9.165172932141806E-2</v>
      </c>
      <c r="BS13" s="71">
        <v>9.651767577416949E-2</v>
      </c>
      <c r="BT13" s="71">
        <v>8.422877571310354E-2</v>
      </c>
      <c r="BU13" s="71">
        <v>3.8259893341816197E-2</v>
      </c>
      <c r="BV13" s="71">
        <v>2.5742007565326169E-2</v>
      </c>
      <c r="BW13" s="71">
        <v>1.6620743234286365E-2</v>
      </c>
      <c r="BX13" s="71">
        <v>1.0878788713857808E-3</v>
      </c>
      <c r="BY13" s="71">
        <v>-9.5753996609843725E-2</v>
      </c>
      <c r="BZ13" s="71">
        <v>-0.11174483240359177</v>
      </c>
      <c r="CA13" s="71">
        <v>-0.10972212525068327</v>
      </c>
      <c r="CB13" s="71">
        <v>-0.10474168594021997</v>
      </c>
      <c r="CC13" s="71">
        <v>-9.3368728740847923E-2</v>
      </c>
      <c r="CD13" s="71">
        <v>-0.15485139333208381</v>
      </c>
      <c r="CE13" s="71">
        <v>-0.17706300772817266</v>
      </c>
      <c r="CF13" s="71">
        <v>-0.20328187214417442</v>
      </c>
      <c r="CG13" s="71">
        <v>-0.20162172570735354</v>
      </c>
      <c r="CH13" s="71">
        <v>-0.23121812942585351</v>
      </c>
      <c r="CI13" s="71">
        <v>-0.21022777217869046</v>
      </c>
      <c r="CJ13" s="71">
        <v>-0.22232585081023709</v>
      </c>
      <c r="CK13" s="71">
        <v>-0.17009802555070525</v>
      </c>
      <c r="CL13" s="71">
        <v>-0.16214077193973511</v>
      </c>
      <c r="CM13" s="71">
        <v>-0.16298038622962158</v>
      </c>
      <c r="CN13" s="71">
        <v>-0.12258348960030856</v>
      </c>
      <c r="CO13" s="71">
        <v>-7.0393828626680435E-2</v>
      </c>
      <c r="CP13" s="71">
        <v>-4.9441635665421466E-2</v>
      </c>
      <c r="CQ13" s="71">
        <v>-5.093004281567471E-2</v>
      </c>
      <c r="CR13" s="71">
        <v>-3.4042346303184784E-2</v>
      </c>
      <c r="CS13" s="71">
        <v>1.5513978943072104E-2</v>
      </c>
      <c r="CT13" s="71">
        <v>1.4540789652522096E-2</v>
      </c>
      <c r="CU13" s="71">
        <v>1.4540789652522096E-2</v>
      </c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160" ht="14.25" x14ac:dyDescent="0.25">
      <c r="A14" s="53" t="s">
        <v>127</v>
      </c>
      <c r="B14" s="76" t="s">
        <v>130</v>
      </c>
      <c r="C14" s="71">
        <v>-0.10772040523624338</v>
      </c>
      <c r="D14" s="71">
        <v>0.38390812241000505</v>
      </c>
      <c r="E14" s="71">
        <v>0.62309475616083265</v>
      </c>
      <c r="F14" s="71">
        <v>1.0352009576444232</v>
      </c>
      <c r="G14" s="71">
        <v>0.30433074608610888</v>
      </c>
      <c r="H14" s="71">
        <v>0.36546332673965376</v>
      </c>
      <c r="I14" s="71">
        <v>0.93773566192493008</v>
      </c>
      <c r="J14" s="71">
        <v>1.2972534851601589</v>
      </c>
      <c r="K14" s="71">
        <v>0.408830874665087</v>
      </c>
      <c r="L14" s="71">
        <v>0.74486016990227644</v>
      </c>
      <c r="M14" s="71">
        <v>0.77508698897717077</v>
      </c>
      <c r="N14" s="71">
        <v>1.2614212511980858</v>
      </c>
      <c r="O14" s="71">
        <v>0.72858274866165695</v>
      </c>
      <c r="P14" s="71">
        <v>0.9043841805869296</v>
      </c>
      <c r="Q14" s="71">
        <v>1.272582472558601</v>
      </c>
      <c r="R14" s="71">
        <v>1.332055386658922</v>
      </c>
      <c r="S14" s="71">
        <v>0.98553752758968405</v>
      </c>
      <c r="T14" s="71">
        <v>1.4678190954477841</v>
      </c>
      <c r="U14" s="71">
        <v>1.2417342197228687</v>
      </c>
      <c r="V14" s="71">
        <v>1.4839101610355951</v>
      </c>
      <c r="W14" s="71">
        <v>0.80583494400171296</v>
      </c>
      <c r="X14" s="71">
        <v>1.0191727721772894</v>
      </c>
      <c r="Y14" s="71">
        <v>1.1020313420298393</v>
      </c>
      <c r="Z14" s="71">
        <v>1.7302802357445368</v>
      </c>
      <c r="AA14" s="71">
        <v>1.6714266965743165</v>
      </c>
      <c r="AB14" s="71">
        <v>1.8286552524838342</v>
      </c>
      <c r="AC14" s="71">
        <v>2.0831098093986187</v>
      </c>
      <c r="AD14" s="71">
        <v>2.4853168447449607</v>
      </c>
      <c r="AE14" s="71">
        <v>2.0413695374117546</v>
      </c>
      <c r="AF14" s="71">
        <v>1.7944268758656441</v>
      </c>
      <c r="AG14" s="71">
        <v>1.7660859293078957</v>
      </c>
      <c r="AH14" s="71">
        <v>1.2428124000972722</v>
      </c>
      <c r="AI14" s="71">
        <v>1.0539541602965048</v>
      </c>
      <c r="AJ14" s="71">
        <v>0.76942790534650873</v>
      </c>
      <c r="AK14" s="71">
        <v>0.7152271842064768</v>
      </c>
      <c r="AL14" s="71">
        <v>0.45269059562428976</v>
      </c>
      <c r="AM14" s="71">
        <v>-0.35505362351514991</v>
      </c>
      <c r="AN14" s="71">
        <v>-1.1028294391986819</v>
      </c>
      <c r="AO14" s="71">
        <v>-0.99363993074629942</v>
      </c>
      <c r="AP14" s="71">
        <v>-1.2806317182425635</v>
      </c>
      <c r="AQ14" s="71">
        <v>-0.92719397433353457</v>
      </c>
      <c r="AR14" s="71">
        <v>-1.1001237169587041</v>
      </c>
      <c r="AS14" s="71">
        <v>-0.61003475319763645</v>
      </c>
      <c r="AT14" s="71">
        <v>-0.26820907544214573</v>
      </c>
      <c r="AU14" s="71">
        <v>-0.48373345916632121</v>
      </c>
      <c r="AV14" s="71">
        <v>-0.54746205973896278</v>
      </c>
      <c r="AW14" s="71">
        <v>0.12933467890442443</v>
      </c>
      <c r="AX14" s="71">
        <v>-6.2319277458105608E-2</v>
      </c>
      <c r="AY14" s="71">
        <v>9.4526312890505629E-2</v>
      </c>
      <c r="AZ14" s="71">
        <v>5.3251188020878977E-2</v>
      </c>
      <c r="BA14" s="71">
        <v>-0.49942050297194301</v>
      </c>
      <c r="BB14" s="71">
        <v>-0.70350192478162465</v>
      </c>
      <c r="BC14" s="71">
        <v>-3.4204520237097052E-2</v>
      </c>
      <c r="BD14" s="71">
        <v>-0.40960080604495713</v>
      </c>
      <c r="BE14" s="71">
        <v>-0.20084000213856734</v>
      </c>
      <c r="BF14" s="71">
        <v>-0.81223429100599909</v>
      </c>
      <c r="BG14" s="71">
        <v>-0.35290723086463505</v>
      </c>
      <c r="BH14" s="71">
        <v>-0.52250021216278064</v>
      </c>
      <c r="BI14" s="71">
        <v>-0.45266752937150456</v>
      </c>
      <c r="BJ14" s="71">
        <v>-0.72873638619818271</v>
      </c>
      <c r="BK14" s="71">
        <v>-0.5555169292496952</v>
      </c>
      <c r="BL14" s="71">
        <v>-0.72800286343835452</v>
      </c>
      <c r="BM14" s="71">
        <v>-0.6737045855822037</v>
      </c>
      <c r="BN14" s="71">
        <v>-1.2608107982125512</v>
      </c>
      <c r="BO14" s="71">
        <v>-1.0336996907118201</v>
      </c>
      <c r="BP14" s="71">
        <v>-1.0082348597617594</v>
      </c>
      <c r="BQ14" s="71">
        <v>-1.128262579439594</v>
      </c>
      <c r="BR14" s="71">
        <v>-1.0478554877533233</v>
      </c>
      <c r="BS14" s="71">
        <v>-0.80671791334822107</v>
      </c>
      <c r="BT14" s="71">
        <v>-0.65380168399064731</v>
      </c>
      <c r="BU14" s="71">
        <v>-0.36134702096642712</v>
      </c>
      <c r="BV14" s="71">
        <v>-1.1632174201857608</v>
      </c>
      <c r="BW14" s="71">
        <v>-0.97533953695724096</v>
      </c>
      <c r="BX14" s="71">
        <v>-0.79941502600551184</v>
      </c>
      <c r="BY14" s="71">
        <v>0.16504092827971747</v>
      </c>
      <c r="BZ14" s="71">
        <v>-0.77470476817835665</v>
      </c>
      <c r="CA14" s="71">
        <v>-0.82184631410104281</v>
      </c>
      <c r="CB14" s="71">
        <v>-0.36773395515336954</v>
      </c>
      <c r="CC14" s="71">
        <v>-0.67628636748670068</v>
      </c>
      <c r="CD14" s="71">
        <v>-0.93940769922792211</v>
      </c>
      <c r="CE14" s="71">
        <v>-1.2352308059943784</v>
      </c>
      <c r="CF14" s="71">
        <v>-1.4297338368304378</v>
      </c>
      <c r="CG14" s="71">
        <v>-1.0846335852827906</v>
      </c>
      <c r="CH14" s="71">
        <v>-1.4673292372537805</v>
      </c>
      <c r="CI14" s="71">
        <v>-1.4210399938141727</v>
      </c>
      <c r="CJ14" s="71">
        <v>-0.10011912965751987</v>
      </c>
      <c r="CK14" s="71">
        <v>-0.16258292610728672</v>
      </c>
      <c r="CL14" s="71">
        <v>-1.4787217332460567</v>
      </c>
      <c r="CM14" s="71">
        <v>-0.66761489050121925</v>
      </c>
      <c r="CN14" s="71">
        <v>0.15717569445497581</v>
      </c>
      <c r="CO14" s="71">
        <v>0.18946685329255092</v>
      </c>
      <c r="CP14" s="71">
        <v>4.1627854103710157E-2</v>
      </c>
      <c r="CQ14" s="71">
        <v>-1.0364333599111835</v>
      </c>
      <c r="CR14" s="71">
        <v>-1.4270286283811901E-2</v>
      </c>
      <c r="CS14" s="71">
        <v>-4.5890728505660741E-2</v>
      </c>
      <c r="CT14" s="71">
        <v>-0.91763584759946715</v>
      </c>
      <c r="CU14" s="71">
        <v>-1.5533314286390669</v>
      </c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160" ht="14.25" customHeight="1" x14ac:dyDescent="0.25">
      <c r="A15" s="53" t="s">
        <v>128</v>
      </c>
      <c r="B15" s="76" t="s">
        <v>131</v>
      </c>
      <c r="C15" s="71">
        <v>-0.37834364175937296</v>
      </c>
      <c r="D15" s="71">
        <v>-0.17207005070289266</v>
      </c>
      <c r="E15" s="71">
        <v>-5.4287180319208601E-2</v>
      </c>
      <c r="F15" s="71">
        <v>0.52539586804314364</v>
      </c>
      <c r="G15" s="71">
        <v>-0.34081446672782778</v>
      </c>
      <c r="H15" s="71">
        <v>-5.0490817052229998E-2</v>
      </c>
      <c r="I15" s="71">
        <v>0.39910358551476383</v>
      </c>
      <c r="J15" s="71">
        <v>1.3717746329785836</v>
      </c>
      <c r="K15" s="71">
        <v>-0.28536982778317954</v>
      </c>
      <c r="L15" s="71">
        <v>0.35524689492705758</v>
      </c>
      <c r="M15" s="71">
        <v>0.3317688555538571</v>
      </c>
      <c r="N15" s="71">
        <v>0.46706346391962922</v>
      </c>
      <c r="O15" s="71">
        <v>5.2131339469504781E-3</v>
      </c>
      <c r="P15" s="71">
        <v>0.47026361948287393</v>
      </c>
      <c r="Q15" s="71">
        <v>0.51775981121582915</v>
      </c>
      <c r="R15" s="71">
        <v>0.61515375090766899</v>
      </c>
      <c r="S15" s="71">
        <v>0.55724090248088554</v>
      </c>
      <c r="T15" s="71">
        <v>1.7530457344145001</v>
      </c>
      <c r="U15" s="71">
        <v>1.0835295515028784</v>
      </c>
      <c r="V15" s="71">
        <v>0.71449853029135313</v>
      </c>
      <c r="W15" s="71">
        <v>0.67702379913742949</v>
      </c>
      <c r="X15" s="71">
        <v>0.79589507209295485</v>
      </c>
      <c r="Y15" s="71">
        <v>1.0039662870869612</v>
      </c>
      <c r="Z15" s="71">
        <v>1.297023235610288</v>
      </c>
      <c r="AA15" s="71">
        <v>1.349939034983658</v>
      </c>
      <c r="AB15" s="71">
        <v>1.7991189093944466</v>
      </c>
      <c r="AC15" s="71">
        <v>2.5001672737915506</v>
      </c>
      <c r="AD15" s="71">
        <v>2.8778518199929373</v>
      </c>
      <c r="AE15" s="71">
        <v>2.3605160942153121</v>
      </c>
      <c r="AF15" s="71">
        <v>2.2542724787923132</v>
      </c>
      <c r="AG15" s="71">
        <v>2.4383987779425884</v>
      </c>
      <c r="AH15" s="71">
        <v>1.7381558553722338</v>
      </c>
      <c r="AI15" s="71">
        <v>1.4739860271674412</v>
      </c>
      <c r="AJ15" s="71">
        <v>1.3130015380387141</v>
      </c>
      <c r="AK15" s="71">
        <v>0.9822660230933693</v>
      </c>
      <c r="AL15" s="71">
        <v>0.38847674199056992</v>
      </c>
      <c r="AM15" s="71">
        <v>-0.69526905523765115</v>
      </c>
      <c r="AN15" s="71">
        <v>-2.3721576365492676</v>
      </c>
      <c r="AO15" s="71">
        <v>-1.7358068549949672</v>
      </c>
      <c r="AP15" s="71">
        <v>-1.9551297049068475</v>
      </c>
      <c r="AQ15" s="71">
        <v>-1.5504251479045092</v>
      </c>
      <c r="AR15" s="71">
        <v>-1.2349942454329781</v>
      </c>
      <c r="AS15" s="71">
        <v>-0.38743948944764617</v>
      </c>
      <c r="AT15" s="71">
        <v>-0.4500566869103535</v>
      </c>
      <c r="AU15" s="71">
        <v>-0.50276231028511753</v>
      </c>
      <c r="AV15" s="71">
        <v>-0.30654083963473661</v>
      </c>
      <c r="AW15" s="71">
        <v>0.34793391153303133</v>
      </c>
      <c r="AX15" s="71">
        <v>-0.31103619184871345</v>
      </c>
      <c r="AY15" s="71">
        <v>9.2923139113031572E-2</v>
      </c>
      <c r="AZ15" s="71">
        <v>-1.0537161800630071E-2</v>
      </c>
      <c r="BA15" s="71">
        <v>-0.13104792073327204</v>
      </c>
      <c r="BB15" s="71">
        <v>-0.44537698249746727</v>
      </c>
      <c r="BC15" s="71">
        <v>-0.17800333989456008</v>
      </c>
      <c r="BD15" s="71">
        <v>-0.38626820660054706</v>
      </c>
      <c r="BE15" s="71">
        <v>-4.2771089797952206E-3</v>
      </c>
      <c r="BF15" s="71">
        <v>-0.47151318082084193</v>
      </c>
      <c r="BG15" s="71">
        <v>-0.19140223552626948</v>
      </c>
      <c r="BH15" s="71">
        <v>-0.30085356011931885</v>
      </c>
      <c r="BI15" s="71">
        <v>-0.26268744512863779</v>
      </c>
      <c r="BJ15" s="71">
        <v>-0.8811419224141922</v>
      </c>
      <c r="BK15" s="71">
        <v>-0.31045492195639862</v>
      </c>
      <c r="BL15" s="71">
        <v>-0.37220828653019067</v>
      </c>
      <c r="BM15" s="71">
        <v>-0.41017016210895252</v>
      </c>
      <c r="BN15" s="71">
        <v>-1.1063039871570282</v>
      </c>
      <c r="BO15" s="71">
        <v>-0.99000741329917952</v>
      </c>
      <c r="BP15" s="71">
        <v>-0.56159693320919257</v>
      </c>
      <c r="BQ15" s="71">
        <v>-0.85643983872695106</v>
      </c>
      <c r="BR15" s="71">
        <v>-1.0366622322718726</v>
      </c>
      <c r="BS15" s="71">
        <v>-0.80239516135275979</v>
      </c>
      <c r="BT15" s="71">
        <v>-0.44671967205977542</v>
      </c>
      <c r="BU15" s="71">
        <v>-0.27783467242875942</v>
      </c>
      <c r="BV15" s="71">
        <v>-1.6925832093613797</v>
      </c>
      <c r="BW15" s="71">
        <v>-0.6742177593430112</v>
      </c>
      <c r="BX15" s="71">
        <v>-0.88742132618762837</v>
      </c>
      <c r="BY15" s="71">
        <v>0.10168420631892251</v>
      </c>
      <c r="BZ15" s="71">
        <v>-1.0402639865291545</v>
      </c>
      <c r="CA15" s="71">
        <v>-0.6600779064938298</v>
      </c>
      <c r="CB15" s="71">
        <v>-0.39929733628371333</v>
      </c>
      <c r="CC15" s="71">
        <v>-0.22457149105113819</v>
      </c>
      <c r="CD15" s="71">
        <v>-0.96740875878060462</v>
      </c>
      <c r="CE15" s="71">
        <v>-0.72106026051261385</v>
      </c>
      <c r="CF15" s="71">
        <v>-1.1499975875619983</v>
      </c>
      <c r="CG15" s="71">
        <v>-0.59427231165921857</v>
      </c>
      <c r="CH15" s="71">
        <v>-1.6714112981174438</v>
      </c>
      <c r="CI15" s="71">
        <v>-0.25891114183916847</v>
      </c>
      <c r="CJ15" s="71">
        <v>0.58077529543064055</v>
      </c>
      <c r="CK15" s="71">
        <v>0.26817231542993525</v>
      </c>
      <c r="CL15" s="71">
        <v>-0.95608441169947789</v>
      </c>
      <c r="CM15" s="71">
        <v>0.14379756864753188</v>
      </c>
      <c r="CN15" s="71">
        <v>0.23195391441382965</v>
      </c>
      <c r="CO15" s="71">
        <v>0.18574500180944023</v>
      </c>
      <c r="CP15" s="71">
        <v>-0.47637356878008369</v>
      </c>
      <c r="CQ15" s="71">
        <v>5.5582948883303389E-2</v>
      </c>
      <c r="CR15" s="71">
        <v>-7.8287010848362398E-2</v>
      </c>
      <c r="CS15" s="71">
        <v>8.3997799593794609E-2</v>
      </c>
      <c r="CT15" s="71">
        <v>-0.42068406196029734</v>
      </c>
      <c r="CU15" s="71">
        <v>-0.41986348493296066</v>
      </c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160" ht="14.25" x14ac:dyDescent="0.25">
      <c r="A16" s="53" t="s">
        <v>118</v>
      </c>
      <c r="B16" s="76" t="s">
        <v>10</v>
      </c>
      <c r="C16" s="71">
        <v>0.2981131532786106</v>
      </c>
      <c r="D16" s="71">
        <v>0.14112631360420644</v>
      </c>
      <c r="E16" s="71">
        <v>-0.39262894128876774</v>
      </c>
      <c r="F16" s="71">
        <v>-0.43449209853527554</v>
      </c>
      <c r="G16" s="71">
        <v>-0.73799998857245697</v>
      </c>
      <c r="H16" s="71">
        <v>-0.52868420233991797</v>
      </c>
      <c r="I16" s="71">
        <v>-0.26703946954924435</v>
      </c>
      <c r="J16" s="71">
        <v>-0.2565736802376174</v>
      </c>
      <c r="K16" s="71">
        <v>-0.38216315197714079</v>
      </c>
      <c r="L16" s="71">
        <v>-0.42402630922364853</v>
      </c>
      <c r="M16" s="71">
        <v>-0.50775262371666408</v>
      </c>
      <c r="N16" s="71">
        <v>-0.36123157335388678</v>
      </c>
      <c r="O16" s="71">
        <v>-0.17284736574460194</v>
      </c>
      <c r="P16" s="71">
        <v>3.646842048793706E-2</v>
      </c>
      <c r="Q16" s="71">
        <v>6.786578842281793E-2</v>
      </c>
      <c r="R16" s="71">
        <v>0.36090788914837235</v>
      </c>
      <c r="S16" s="71">
        <v>0.41323683570650732</v>
      </c>
      <c r="T16" s="71">
        <v>0.61208683262741914</v>
      </c>
      <c r="U16" s="71">
        <v>0.74814209367856954</v>
      </c>
      <c r="V16" s="71">
        <v>0.69581314712043463</v>
      </c>
      <c r="W16" s="71">
        <v>0.68534735780880773</v>
      </c>
      <c r="X16" s="71">
        <v>0.61208683262741914</v>
      </c>
      <c r="Y16" s="71">
        <v>0.63301841125067293</v>
      </c>
      <c r="Z16" s="71">
        <v>0.61208683262741914</v>
      </c>
      <c r="AA16" s="71">
        <v>0.51789472882277643</v>
      </c>
      <c r="AB16" s="71">
        <v>0.38183946777162631</v>
      </c>
      <c r="AC16" s="71">
        <v>0.33997631052511851</v>
      </c>
      <c r="AD16" s="71">
        <v>0.53882630744603044</v>
      </c>
      <c r="AE16" s="71">
        <v>1.1353762982087663</v>
      </c>
      <c r="AF16" s="71">
        <v>1.4493499775575747</v>
      </c>
      <c r="AG16" s="71">
        <v>1.8679815500226522</v>
      </c>
      <c r="AH16" s="71">
        <v>2.1296262828133257</v>
      </c>
      <c r="AI16" s="71">
        <v>2.2133525973063417</v>
      </c>
      <c r="AJ16" s="71">
        <v>2.2447499652412226</v>
      </c>
      <c r="AK16" s="71">
        <v>1.951707864515668</v>
      </c>
      <c r="AL16" s="71">
        <v>1.4284183989343209</v>
      </c>
      <c r="AM16" s="71">
        <v>1.187705244766901</v>
      </c>
      <c r="AN16" s="71">
        <v>0.33997631052511851</v>
      </c>
      <c r="AO16" s="71">
        <v>-0.54961578096317187</v>
      </c>
      <c r="AP16" s="71">
        <v>-1.3450157686468198</v>
      </c>
      <c r="AQ16" s="71">
        <v>-2.3706631211862601</v>
      </c>
      <c r="AR16" s="71">
        <v>-2.402060489121141</v>
      </c>
      <c r="AS16" s="71">
        <v>-2.0566894418374524</v>
      </c>
      <c r="AT16" s="71">
        <v>-1.7217841838653898</v>
      </c>
      <c r="AU16" s="71">
        <v>-1.261289454153804</v>
      </c>
      <c r="AV16" s="71">
        <v>-0.89498682824686115</v>
      </c>
      <c r="AW16" s="71">
        <v>-0.76939735650733765</v>
      </c>
      <c r="AX16" s="71">
        <v>-0.74846577788408386</v>
      </c>
      <c r="AY16" s="71">
        <v>-0.79032893513059166</v>
      </c>
      <c r="AZ16" s="71">
        <v>-0.62287630614456058</v>
      </c>
      <c r="BA16" s="71">
        <v>-0.71706840994920296</v>
      </c>
      <c r="BB16" s="71">
        <v>-0.97871314273987664</v>
      </c>
      <c r="BC16" s="71">
        <v>-0.98917893205150365</v>
      </c>
      <c r="BD16" s="71">
        <v>-1.0624394572328923</v>
      </c>
      <c r="BE16" s="71">
        <v>-0.90545261755848805</v>
      </c>
      <c r="BF16" s="71">
        <v>-0.65427367407944126</v>
      </c>
      <c r="BG16" s="71">
        <v>-0.45542367715852938</v>
      </c>
      <c r="BH16" s="71">
        <v>-0.32983420541900599</v>
      </c>
      <c r="BI16" s="71">
        <v>-0.29843683748412519</v>
      </c>
      <c r="BJ16" s="71">
        <v>-0.32983420541900599</v>
      </c>
      <c r="BK16" s="71">
        <v>-0.45542367715852938</v>
      </c>
      <c r="BL16" s="71">
        <v>-0.26703946954924435</v>
      </c>
      <c r="BM16" s="71">
        <v>-0.45542367715852938</v>
      </c>
      <c r="BN16" s="71">
        <v>-0.48682104509341018</v>
      </c>
      <c r="BO16" s="71">
        <v>-0.59147893820967967</v>
      </c>
      <c r="BP16" s="71">
        <v>-0.64380788476781436</v>
      </c>
      <c r="BQ16" s="71">
        <v>-0.42402630922364853</v>
      </c>
      <c r="BR16" s="71">
        <v>-0.36123157335388678</v>
      </c>
      <c r="BS16" s="71">
        <v>-0.39262894128876774</v>
      </c>
      <c r="BT16" s="71">
        <v>-0.24610789092599045</v>
      </c>
      <c r="BU16" s="71">
        <v>-0.38216315197714074</v>
      </c>
      <c r="BV16" s="71">
        <v>-0.38216315197714079</v>
      </c>
      <c r="BW16" s="71">
        <v>-0.29843683748412519</v>
      </c>
      <c r="BX16" s="71">
        <v>-0.30890262679575209</v>
      </c>
      <c r="BY16" s="71">
        <v>-0.25657368023761734</v>
      </c>
      <c r="BZ16" s="71">
        <v>-0.23564210161436352</v>
      </c>
      <c r="CA16" s="71">
        <v>-0.20424473367948268</v>
      </c>
      <c r="CB16" s="71">
        <v>-0.12051841918646712</v>
      </c>
      <c r="CC16" s="71">
        <v>-0.13098420849809403</v>
      </c>
      <c r="CD16" s="71">
        <v>-0.25657368023761734</v>
      </c>
      <c r="CE16" s="71">
        <v>-0.26703946954924435</v>
      </c>
      <c r="CF16" s="71">
        <v>-0.76939735650733765</v>
      </c>
      <c r="CG16" s="71">
        <v>-0.66473946339106837</v>
      </c>
      <c r="CH16" s="71">
        <v>-0.65427367407944137</v>
      </c>
      <c r="CI16" s="71">
        <v>-0.64380788476781436</v>
      </c>
      <c r="CJ16" s="71">
        <v>-0.37169736266551384</v>
      </c>
      <c r="CK16" s="71">
        <v>-0.24610789092599045</v>
      </c>
      <c r="CL16" s="71">
        <v>0.13066052429257979</v>
      </c>
      <c r="CM16" s="71">
        <v>0.60162104331579225</v>
      </c>
      <c r="CN16" s="71">
        <v>1.2818973485715437</v>
      </c>
      <c r="CO16" s="71">
        <v>1.7737894462180095</v>
      </c>
      <c r="CP16" s="71">
        <v>2.3389420690458649</v>
      </c>
      <c r="CQ16" s="71">
        <v>2.5482578552784041</v>
      </c>
      <c r="CR16" s="71">
        <v>2.2133525973063417</v>
      </c>
      <c r="CS16" s="71">
        <v>1.6691315531017403</v>
      </c>
      <c r="CT16" s="71">
        <v>0.74814209367856954</v>
      </c>
      <c r="CU16" s="71">
        <v>0.2876473639669837</v>
      </c>
    </row>
    <row r="17" spans="1:132" ht="14.25" x14ac:dyDescent="0.25">
      <c r="A17" s="53" t="s">
        <v>129</v>
      </c>
      <c r="B17" s="76" t="s">
        <v>148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>
        <v>2.9858051529651313</v>
      </c>
      <c r="AF17" s="71">
        <v>2.3253117915692503</v>
      </c>
      <c r="AG17" s="71">
        <v>2.1118189878857332</v>
      </c>
      <c r="AH17" s="71">
        <v>1.2178178724610051</v>
      </c>
      <c r="AI17" s="71">
        <v>0.79083226509397064</v>
      </c>
      <c r="AJ17" s="71">
        <v>0.43056315887803542</v>
      </c>
      <c r="AK17" s="71">
        <v>-0.57685600850356122</v>
      </c>
      <c r="AL17" s="71">
        <v>-1.510887024618949</v>
      </c>
      <c r="AM17" s="71">
        <v>-2.7918438467200519</v>
      </c>
      <c r="AN17" s="71">
        <v>-3.1454413028208772</v>
      </c>
      <c r="AO17" s="71">
        <v>-2.9319484991373606</v>
      </c>
      <c r="AP17" s="71">
        <v>-2.2781267878565887</v>
      </c>
      <c r="AQ17" s="71">
        <v>-1.7043648779571363</v>
      </c>
      <c r="AR17" s="71">
        <v>-1.0905730673670244</v>
      </c>
      <c r="AS17" s="71">
        <v>-0.83705036299284785</v>
      </c>
      <c r="AT17" s="71">
        <v>-0.48345290689202247</v>
      </c>
      <c r="AU17" s="71">
        <v>0.39720490830248589</v>
      </c>
      <c r="AV17" s="71">
        <v>0.49727966002913454</v>
      </c>
      <c r="AW17" s="71">
        <v>0.54398121083490392</v>
      </c>
      <c r="AX17" s="71">
        <v>6.3622402546990225E-2</v>
      </c>
      <c r="AY17" s="71">
        <v>-0.14987040113652692</v>
      </c>
      <c r="AZ17" s="71">
        <v>-0.1899003018271864</v>
      </c>
      <c r="BA17" s="71">
        <v>-0.2366018526329558</v>
      </c>
      <c r="BB17" s="71">
        <v>8.3637352892319952E-2</v>
      </c>
      <c r="BC17" s="71">
        <v>-3.094098604108887E-3</v>
      </c>
      <c r="BD17" s="71">
        <v>0.20372705496429841</v>
      </c>
      <c r="BE17" s="71">
        <v>0.11032395335275962</v>
      </c>
      <c r="BF17" s="71">
        <v>0.22374200530962807</v>
      </c>
      <c r="BG17" s="71">
        <v>0.38386160807226599</v>
      </c>
      <c r="BH17" s="71">
        <v>0.19038375473407856</v>
      </c>
      <c r="BI17" s="71">
        <v>0.39053325818737589</v>
      </c>
      <c r="BJ17" s="71">
        <v>-0.62355755930933054</v>
      </c>
      <c r="BK17" s="71">
        <v>-0.75699056161152878</v>
      </c>
      <c r="BL17" s="71">
        <v>-0.63022920942444061</v>
      </c>
      <c r="BM17" s="71">
        <v>-0.85039366322306775</v>
      </c>
      <c r="BN17" s="71">
        <v>0.11699560346786951</v>
      </c>
      <c r="BO17" s="71">
        <v>0.15035385404341906</v>
      </c>
      <c r="BP17" s="71">
        <v>0.31047345680605698</v>
      </c>
      <c r="BQ17" s="71">
        <v>0.31714510692116687</v>
      </c>
      <c r="BR17" s="71">
        <v>0.19705540484918846</v>
      </c>
      <c r="BS17" s="71">
        <v>0.29713015657583719</v>
      </c>
      <c r="BT17" s="71">
        <v>0.28378685634561729</v>
      </c>
      <c r="BU17" s="71">
        <v>0.26377190600028766</v>
      </c>
      <c r="BV17" s="71">
        <v>0.20372705496429841</v>
      </c>
      <c r="BW17" s="71">
        <v>0.43723480899314532</v>
      </c>
      <c r="BX17" s="71">
        <v>0.25710025588517765</v>
      </c>
      <c r="BY17" s="71">
        <v>0.15702550415852901</v>
      </c>
      <c r="BZ17" s="71">
        <v>0.41721985864781552</v>
      </c>
      <c r="CA17" s="71">
        <v>0.10365230323764973</v>
      </c>
      <c r="CB17" s="71">
        <v>0.20372705496429841</v>
      </c>
      <c r="CC17" s="71">
        <v>0.52396626048957406</v>
      </c>
      <c r="CD17" s="71">
        <v>0.26377190600028766</v>
      </c>
      <c r="CE17" s="71">
        <v>0.26377190600028766</v>
      </c>
      <c r="CF17" s="71">
        <v>-0.22325855240273595</v>
      </c>
      <c r="CG17" s="71">
        <v>-0.20991525217251614</v>
      </c>
      <c r="CH17" s="71">
        <v>-0.17655700159696658</v>
      </c>
      <c r="CI17" s="71">
        <v>-0.1298554507911972</v>
      </c>
      <c r="CJ17" s="71">
        <v>0.48393635979891464</v>
      </c>
      <c r="CK17" s="71">
        <v>0.50395131014424444</v>
      </c>
      <c r="CL17" s="71">
        <v>0.75080236440331127</v>
      </c>
      <c r="CM17" s="71">
        <v>0.83753381589973996</v>
      </c>
      <c r="CN17" s="71">
        <v>0.76414566463353106</v>
      </c>
      <c r="CO17" s="71">
        <v>0.58401111152556329</v>
      </c>
      <c r="CP17" s="71">
        <v>0.25042860577006776</v>
      </c>
      <c r="CQ17" s="71">
        <v>7.0294052662100176E-2</v>
      </c>
      <c r="CR17" s="71">
        <v>3.6935802086550618E-2</v>
      </c>
      <c r="CS17" s="71">
        <v>-0.12318380067608728</v>
      </c>
      <c r="CT17" s="71">
        <v>-0.26996010320850533</v>
      </c>
      <c r="CU17" s="71">
        <v>-7.6482249870317889E-2</v>
      </c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</row>
    <row r="18" spans="1:132" ht="14.25" x14ac:dyDescent="0.25">
      <c r="A18" s="56" t="s">
        <v>191</v>
      </c>
      <c r="B18" s="78" t="s">
        <v>93</v>
      </c>
      <c r="C18" s="49">
        <v>-0.97848818725910802</v>
      </c>
      <c r="D18" s="49">
        <v>-0.81790826709701936</v>
      </c>
      <c r="E18" s="49">
        <v>-0.84619529461354515</v>
      </c>
      <c r="F18" s="49">
        <v>-0.60112919575684476</v>
      </c>
      <c r="G18" s="49">
        <v>-1.0852077719266293</v>
      </c>
      <c r="H18" s="49">
        <v>-0.75043821055521953</v>
      </c>
      <c r="I18" s="49">
        <v>-0.37256756374525812</v>
      </c>
      <c r="J18" s="49">
        <v>-0.30592480533991051</v>
      </c>
      <c r="K18" s="49">
        <v>-0.43474690891461065</v>
      </c>
      <c r="L18" s="49">
        <v>-0.29265739331507551</v>
      </c>
      <c r="M18" s="49">
        <v>-0.12158511978779996</v>
      </c>
      <c r="N18" s="49">
        <v>2.2399463712026333E-3</v>
      </c>
      <c r="O18" s="49">
        <v>-0.15287760969904962</v>
      </c>
      <c r="P18" s="49">
        <v>-9.1755749534274858E-2</v>
      </c>
      <c r="Q18" s="49">
        <v>4.3347987815412964E-2</v>
      </c>
      <c r="R18" s="49">
        <v>0.20093522702288408</v>
      </c>
      <c r="S18" s="49">
        <v>6.0150843436710268E-2</v>
      </c>
      <c r="T18" s="49">
        <v>0.28814783734649113</v>
      </c>
      <c r="U18" s="49">
        <v>0.27832970044973132</v>
      </c>
      <c r="V18" s="49">
        <v>0.33389681602984261</v>
      </c>
      <c r="W18" s="49">
        <v>0.21704831940635938</v>
      </c>
      <c r="X18" s="49">
        <v>0.31763841609038751</v>
      </c>
      <c r="Y18" s="49">
        <v>0.58043143833315747</v>
      </c>
      <c r="Z18" s="49">
        <v>0.68762456699395846</v>
      </c>
      <c r="AA18" s="49">
        <v>0.78015593633199509</v>
      </c>
      <c r="AB18" s="49">
        <v>0.90401487154962801</v>
      </c>
      <c r="AC18" s="49">
        <v>1.1678212704607409</v>
      </c>
      <c r="AD18" s="49">
        <v>1.3606186923500307</v>
      </c>
      <c r="AE18" s="49">
        <v>1.4513069418726106</v>
      </c>
      <c r="AF18" s="49">
        <v>1.4852412600952687</v>
      </c>
      <c r="AG18" s="49">
        <v>1.5039439782107589</v>
      </c>
      <c r="AH18" s="49">
        <v>1.2685971000408551</v>
      </c>
      <c r="AI18" s="49">
        <v>0.98815763725364925</v>
      </c>
      <c r="AJ18" s="49">
        <v>0.62635130926454285</v>
      </c>
      <c r="AK18" s="49">
        <v>0.25731374895265541</v>
      </c>
      <c r="AL18" s="49">
        <v>-0.36122941477759402</v>
      </c>
      <c r="AM18" s="49">
        <v>-1.1656185259948604</v>
      </c>
      <c r="AN18" s="49">
        <v>-1.6545501170462718</v>
      </c>
      <c r="AO18" s="49">
        <v>-1.7663492301927233</v>
      </c>
      <c r="AP18" s="49">
        <v>-1.8471525653532763</v>
      </c>
      <c r="AQ18" s="49">
        <v>-1.7071915196277743</v>
      </c>
      <c r="AR18" s="49">
        <v>-1.4014338164411824</v>
      </c>
      <c r="AS18" s="49">
        <v>-0.98464667700366471</v>
      </c>
      <c r="AT18" s="49">
        <v>-0.8792276517809432</v>
      </c>
      <c r="AU18" s="49">
        <v>-0.83620014631664097</v>
      </c>
      <c r="AV18" s="49">
        <v>-0.68622223880885402</v>
      </c>
      <c r="AW18" s="49">
        <v>-0.34584747384034298</v>
      </c>
      <c r="AX18" s="49">
        <v>-0.45898745615687525</v>
      </c>
      <c r="AY18" s="49">
        <v>-0.45266038054803143</v>
      </c>
      <c r="AZ18" s="49">
        <v>-0.4028000596974689</v>
      </c>
      <c r="BA18" s="49">
        <v>-0.25606629684440219</v>
      </c>
      <c r="BB18" s="49">
        <v>-0.3463485025404292</v>
      </c>
      <c r="BC18" s="49">
        <v>-0.23315108339130802</v>
      </c>
      <c r="BD18" s="49">
        <v>-0.24253404980477236</v>
      </c>
      <c r="BE18" s="49">
        <v>-9.8017193756606516E-2</v>
      </c>
      <c r="BF18" s="49">
        <v>-0.18379981407627641</v>
      </c>
      <c r="BG18" s="49">
        <v>-5.9257951845050207E-2</v>
      </c>
      <c r="BH18" s="49">
        <v>-8.5250095930030897E-2</v>
      </c>
      <c r="BI18" s="49">
        <v>-5.5723845048223301E-2</v>
      </c>
      <c r="BJ18" s="49">
        <v>-0.22104647481191611</v>
      </c>
      <c r="BK18" s="49">
        <v>-0.23367224372330483</v>
      </c>
      <c r="BL18" s="49">
        <v>-0.19181621651464958</v>
      </c>
      <c r="BM18" s="49">
        <v>-0.17666651262571934</v>
      </c>
      <c r="BN18" s="49">
        <v>-0.27866143702847529</v>
      </c>
      <c r="BO18" s="49">
        <v>-0.27451278971899784</v>
      </c>
      <c r="BP18" s="49">
        <v>-0.17668460881170242</v>
      </c>
      <c r="BQ18" s="49">
        <v>-0.15975513334053124</v>
      </c>
      <c r="BR18" s="49">
        <v>-0.13210321585918644</v>
      </c>
      <c r="BS18" s="49">
        <v>-5.0364072401155646E-2</v>
      </c>
      <c r="BT18" s="49">
        <v>0.13470930431522543</v>
      </c>
      <c r="BU18" s="49">
        <v>0.22906100932129161</v>
      </c>
      <c r="BV18" s="49">
        <v>0.12818299202039482</v>
      </c>
      <c r="BW18" s="49">
        <v>0.29575497902488213</v>
      </c>
      <c r="BX18" s="49">
        <v>0.36386543027305002</v>
      </c>
      <c r="BY18" s="49">
        <v>0.56111672746495544</v>
      </c>
      <c r="BZ18" s="49">
        <v>0.3910472813730097</v>
      </c>
      <c r="CA18" s="49">
        <v>0.49472148001835742</v>
      </c>
      <c r="CB18" s="49">
        <v>0.55190550383112813</v>
      </c>
      <c r="CC18" s="49">
        <v>0.52695022311968409</v>
      </c>
      <c r="CD18" s="49">
        <v>0.350033313825861</v>
      </c>
      <c r="CE18" s="49">
        <v>0.17015262800158246</v>
      </c>
      <c r="CF18" s="49">
        <v>-0.26298400533237515</v>
      </c>
      <c r="CG18" s="49">
        <v>-3.3686230761300576E-2</v>
      </c>
      <c r="CH18" s="49">
        <v>-9.157888920904346E-2</v>
      </c>
      <c r="CI18" s="49">
        <v>-2.2019278693743621E-2</v>
      </c>
      <c r="CJ18" s="49">
        <v>0.44866979357393599</v>
      </c>
      <c r="CK18" s="49">
        <v>0.52393692720683516</v>
      </c>
      <c r="CL18" s="49">
        <v>0.39381735140819368</v>
      </c>
      <c r="CM18" s="49">
        <v>0.53229320401316704</v>
      </c>
      <c r="CN18" s="49">
        <v>0.65914870320051133</v>
      </c>
      <c r="CO18" s="49">
        <v>0.63842971977671681</v>
      </c>
      <c r="CP18" s="49">
        <v>0.460534604047667</v>
      </c>
      <c r="CQ18" s="49">
        <v>0.39626925212646713</v>
      </c>
      <c r="CR18" s="49">
        <v>0.44368184714191911</v>
      </c>
      <c r="CS18" s="49">
        <v>0.4350157696983093</v>
      </c>
      <c r="CT18" s="49">
        <v>0.12970985383775269</v>
      </c>
      <c r="CU18" s="49">
        <v>5.3038070041430206E-2</v>
      </c>
    </row>
    <row r="19" spans="1:132" x14ac:dyDescent="0.2"/>
  </sheetData>
  <mergeCells count="25">
    <mergeCell ref="CU2:CX2"/>
    <mergeCell ref="AQ2:AT2"/>
    <mergeCell ref="CA2:CD2"/>
    <mergeCell ref="BW2:BZ2"/>
    <mergeCell ref="BS2:BV2"/>
    <mergeCell ref="AY2:BB2"/>
    <mergeCell ref="BC2:BF2"/>
    <mergeCell ref="BG2:BJ2"/>
    <mergeCell ref="BK2:BN2"/>
    <mergeCell ref="BO2:BR2"/>
    <mergeCell ref="CQ2:CT2"/>
    <mergeCell ref="CM2:CP2"/>
    <mergeCell ref="CI2:CL2"/>
    <mergeCell ref="CE2:CH2"/>
    <mergeCell ref="AU2:AX2"/>
    <mergeCell ref="W2:Z2"/>
    <mergeCell ref="AA2:AD2"/>
    <mergeCell ref="AE2:AH2"/>
    <mergeCell ref="AI2:AL2"/>
    <mergeCell ref="AM2:AP2"/>
    <mergeCell ref="C2:F2"/>
    <mergeCell ref="G2:J2"/>
    <mergeCell ref="K2:N2"/>
    <mergeCell ref="O2:R2"/>
    <mergeCell ref="S2:V2"/>
  </mergeCells>
  <conditionalFormatting sqref="C17">
    <cfRule type="colorScale" priority="6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3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3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7:AD17">
    <cfRule type="colorScale" priority="612">
      <colorScale>
        <cfvo type="min"/>
        <cfvo type="num" val="0"/>
        <cfvo type="max"/>
        <color rgb="FF0070C0"/>
        <color theme="0"/>
        <color rgb="FFFF6600"/>
      </colorScale>
    </cfRule>
    <cfRule type="colorScale" priority="62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1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1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1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1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1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13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4:BF4 BT4:CT4 BJ4:BR4">
    <cfRule type="colorScale" priority="190">
      <colorScale>
        <cfvo type="min"/>
        <cfvo type="num" val="0"/>
        <cfvo type="max"/>
        <color rgb="FF0070C0"/>
        <color theme="0"/>
        <color rgb="FFFF6600"/>
      </colorScale>
    </cfRule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5:BF5 BT5:CT5 BJ5:BR5"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1">
      <colorScale>
        <cfvo type="min"/>
        <cfvo type="num" val="0"/>
        <cfvo type="max"/>
        <color rgb="FF0070C0"/>
        <color theme="0"/>
        <color rgb="FFFF6600"/>
      </colorScale>
    </cfRule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D6:BF6 BT6:CT6 BJ6:BR6"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8:BF8 CC8:CU8 BT8:CA8 BJ8:BR8"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12:BF12 CG12:CU12 CC12:CE12 BT12:CA12 BJ12:BR12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D13:BF13 CG13:CU13 CC13:CE13 BT13:CA13 BJ13:BR13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BF14 CG14:CU14 CC14:CE14 BT14:CA14 BJ14:BR14"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BF15 CG15:CU15 CC15:CE15 BT15:CA15 BJ15:BR15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16:BF16 CG16:CU16 CC16:CE16 BT16:CA16 BJ16:BR16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18:BF18 BT18:CT18 BJ18:BR18"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H9:BJ9 CG9:CU9 BX9:CE9 BN9:BV9"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T10:BV10 CS10:CU10 CJ10:CQ10 BZ10:CH10"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T11:BV11 CS11:CU11 CJ11:CQ11 BZ11:CH11"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7:BZ7 CN7:CU7 CD7:CL7"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AF17:CH17 CL17:CT17"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BG4:BI6 C4:C6 CU4:CU6 BS4:BS6"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BG8:BI8 C8 CB8 BS8"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BG12:BI16 C12:C16 CF12:CF16 CB12:CB16 BS12:BS16"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BG18:BI18 C18 CU18 BS18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BK9:BM9 G9 CF9 BW9"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BW10:BY11 S10:S11 CR10:CR11 CI10:CI11"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A7:CC7 W7 CM7"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17:CK17 AE17 CU17"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V17">
    <cfRule type="colorScale" priority="45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7:EB17 CV17:DU17">
    <cfRule type="colorScale" priority="4499">
      <colorScale>
        <cfvo type="min"/>
        <cfvo type="num" val="0"/>
        <cfvo type="max"/>
        <color rgb="FF0070C0"/>
        <color theme="0"/>
        <color rgb="FFFF6600"/>
      </colorScale>
    </cfRule>
    <cfRule type="colorScale" priority="45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G10">
    <cfRule type="colorScale" priority="45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8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8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G11">
    <cfRule type="colorScale" priority="45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0">
    <cfRule type="colorScale" priority="472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1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2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2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1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1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1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1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2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H11">
    <cfRule type="colorScale" priority="47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9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9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0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0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0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0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0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H10:EM10 CV10:EF10">
    <cfRule type="colorScale" priority="497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76">
      <colorScale>
        <cfvo type="min"/>
        <cfvo type="num" val="0"/>
        <cfvo type="max"/>
        <color rgb="FF0070C0"/>
        <color theme="0"/>
        <color rgb="FFFF6600"/>
      </colorScale>
    </cfRule>
    <cfRule type="colorScale" priority="498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7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8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8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8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79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H11:EM11 CV11:EF11">
    <cfRule type="colorScale" priority="494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4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4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4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40">
      <colorScale>
        <cfvo type="min"/>
        <cfvo type="num" val="0"/>
        <cfvo type="max"/>
        <color rgb="FF0070C0"/>
        <color theme="0"/>
        <color rgb="FFFF6600"/>
      </colorScale>
    </cfRule>
    <cfRule type="colorScale" priority="494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4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4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4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0:EN10 CV10:EG10">
    <cfRule type="colorScale" priority="471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1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0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06">
      <colorScale>
        <cfvo type="min"/>
        <cfvo type="num" val="0"/>
        <cfvo type="max"/>
        <color rgb="FF0070C0"/>
        <color theme="0"/>
        <color rgb="FFFF6600"/>
      </colorScale>
    </cfRule>
    <cfRule type="colorScale" priority="471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0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0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1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1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I11:EN11 CV11:EG11">
    <cfRule type="colorScale" priority="469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9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9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9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9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9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88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O10:EU10 EW10:FB10">
    <cfRule type="colorScale" priority="49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94">
      <colorScale>
        <cfvo type="min"/>
        <cfvo type="num" val="0"/>
        <cfvo type="max"/>
        <color rgb="FF0070C0"/>
        <color theme="0"/>
        <color rgb="FFFF6600"/>
      </colorScale>
    </cfRule>
    <cfRule type="colorScale" priority="499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9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9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0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0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0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9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O11:EU11 EW11:FB11">
    <cfRule type="colorScale" priority="496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6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6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5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58">
      <colorScale>
        <cfvo type="min"/>
        <cfvo type="num" val="0"/>
        <cfvo type="max"/>
        <color rgb="FF0070C0"/>
        <color theme="0"/>
        <color rgb="FFFF6600"/>
      </colorScale>
    </cfRule>
    <cfRule type="colorScale" priority="496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6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62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S9">
    <cfRule type="colorScale" priority="45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9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T9">
    <cfRule type="colorScale" priority="473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3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3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3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3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3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3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4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4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9:EY9 CV9:ER9">
    <cfRule type="colorScale" priority="50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3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30">
      <colorScale>
        <cfvo type="min"/>
        <cfvo type="num" val="0"/>
        <cfvo type="max"/>
        <color rgb="FF0070C0"/>
        <color theme="0"/>
        <color rgb="FFFF6600"/>
      </colorScale>
    </cfRule>
    <cfRule type="colorScale" priority="50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3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U9:EZ9 CV9:ES9">
    <cfRule type="colorScale" priority="4724">
      <colorScale>
        <cfvo type="min"/>
        <cfvo type="num" val="0"/>
        <cfvo type="max"/>
        <color rgb="FF0070C0"/>
        <color theme="0"/>
        <color rgb="FFFF6600"/>
      </colorScale>
    </cfRule>
    <cfRule type="colorScale" priority="472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2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2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3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3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3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2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28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V10">
    <cfRule type="colorScale" priority="500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0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0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0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0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0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1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1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1">
    <cfRule type="colorScale" priority="497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7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7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7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6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6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6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7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X4">
    <cfRule type="colorScale" priority="481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0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1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1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1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0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0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0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08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X5">
    <cfRule type="colorScale" priority="479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9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8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9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9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9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8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8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9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6">
    <cfRule type="colorScale" priority="47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7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8">
    <cfRule type="colorScale" priority="475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5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5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5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5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5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5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5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5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2">
    <cfRule type="colorScale" priority="45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67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X13">
    <cfRule type="colorScale" priority="466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6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6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6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6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6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6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4">
    <cfRule type="colorScale" priority="46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5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4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4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4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4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45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X15">
    <cfRule type="colorScale" priority="462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2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3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3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2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3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28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Y4:FD4 CV4:EW4">
    <cfRule type="colorScale" priority="4796">
      <colorScale>
        <cfvo type="min"/>
        <cfvo type="num" val="0"/>
        <cfvo type="max"/>
        <color rgb="FF0070C0"/>
        <color theme="0"/>
        <color rgb="FFFF6600"/>
      </colorScale>
    </cfRule>
    <cfRule type="colorScale" priority="479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9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0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0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0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0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9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0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5:FD5 CV5:EW5">
    <cfRule type="colorScale" priority="478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8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8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8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8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7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78">
      <colorScale>
        <cfvo type="min"/>
        <cfvo type="num" val="0"/>
        <cfvo type="max"/>
        <color rgb="FF0070C0"/>
        <color theme="0"/>
        <color rgb="FFFF6600"/>
      </colorScale>
    </cfRule>
    <cfRule type="colorScale" priority="478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8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6:FD6 CV6:EW6">
    <cfRule type="colorScale" priority="47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6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60">
      <colorScale>
        <cfvo type="min"/>
        <cfvo type="num" val="0"/>
        <cfvo type="max"/>
        <color rgb="FF0070C0"/>
        <color theme="0"/>
        <color rgb="FFFF6600"/>
      </colorScale>
    </cfRule>
    <cfRule type="colorScale" priority="47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64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Y8:FD8 CV8:EW8">
    <cfRule type="colorScale" priority="474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42">
      <colorScale>
        <cfvo type="min"/>
        <cfvo type="num" val="0"/>
        <cfvo type="max"/>
        <color rgb="FF0070C0"/>
        <color theme="0"/>
        <color rgb="FFFF6600"/>
      </colorScale>
    </cfRule>
    <cfRule type="colorScale" priority="474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4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4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5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4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44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Y12:FD12 CV12:EW12">
    <cfRule type="colorScale" priority="45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53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Y13:FD13 CV13:EW13">
    <cfRule type="colorScale" priority="465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5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5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5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5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52">
      <colorScale>
        <cfvo type="min"/>
        <cfvo type="num" val="0"/>
        <cfvo type="max"/>
        <color rgb="FF0070C0"/>
        <color theme="0"/>
        <color rgb="FFFF6600"/>
      </colorScale>
    </cfRule>
    <cfRule type="colorScale" priority="4657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Y14:FD14 CV14:EW14">
    <cfRule type="colorScale" priority="46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4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4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3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3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3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3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34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Y15:FD15 CV15:EW15">
    <cfRule type="colorScale" priority="461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61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62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62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62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2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16">
      <colorScale>
        <cfvo type="min"/>
        <cfvo type="num" val="0"/>
        <cfvo type="max"/>
        <color rgb="FF0070C0"/>
        <color theme="0"/>
        <color rgb="FFFF660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FB150C-82A0-40FB-A312-75EA650F00C9}">
  <ds:schemaRefs>
    <ds:schemaRef ds:uri="http://purl.org/dc/dcmitype/"/>
    <ds:schemaRef ds:uri="http://purl.org/dc/terms/"/>
    <ds:schemaRef ds:uri="18cde31a-aed2-49ce-b570-e812b29b634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c70c90a-7b91-4514-9304-0bf9c3ca33df"/>
    <ds:schemaRef ds:uri="http://www.w3.org/XML/1998/namespace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D0FBA6BE-F05A-4573-9CA3-7AFA61847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0262B5-9A58-451F-81DD-EA49A2A2FA2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Legend</vt:lpstr>
      <vt:lpstr>DATA</vt:lpstr>
      <vt:lpstr>HEATMAP</vt:lpstr>
      <vt:lpstr>DATA!Drukas_apgabals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2024-07-03T07:39:18Z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