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 updateLinks="never"/>
  <mc:AlternateContent xmlns:mc="http://schemas.openxmlformats.org/markup-compatibility/2006">
    <mc:Choice Requires="x15">
      <x15ac:absPath xmlns:x15ac="http://schemas.microsoft.com/office/spreadsheetml/2010/11/ac" url="C:\Users\Viktorija\Desktop\mod_MACRO_COVID_karantina\prognozu_parbaude1\prognozu apstiprinasana_SP2021_24\web\"/>
    </mc:Choice>
  </mc:AlternateContent>
  <xr:revisionPtr revIDLastSave="0" documentId="8_{B366CA1E-60F8-4017-907B-AB40FF116681}" xr6:coauthVersionLast="46" xr6:coauthVersionMax="46" xr10:uidLastSave="{00000000-0000-0000-0000-000000000000}"/>
  <bookViews>
    <workbookView xWindow="-90" yWindow="-90" windowWidth="19380" windowHeight="10380" tabRatio="844" xr2:uid="{00000000-000D-0000-FFFF-FFFF00000000}"/>
  </bookViews>
  <sheets>
    <sheet name="Febr_SP_2021" sheetId="3" r:id="rId1"/>
    <sheet name="June_DBP_2020" sheetId="4" r:id="rId2"/>
    <sheet name="Changes_FEB vs_June" sheetId="5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1" i="5" l="1"/>
  <c r="G51" i="5"/>
  <c r="H51" i="5"/>
  <c r="I51" i="5"/>
  <c r="J51" i="5"/>
  <c r="K51" i="5"/>
  <c r="L51" i="5"/>
  <c r="M51" i="5"/>
  <c r="N51" i="5"/>
  <c r="O51" i="5"/>
  <c r="P51" i="5"/>
  <c r="O66" i="3"/>
  <c r="P66" i="3"/>
  <c r="Q66" i="3"/>
  <c r="N66" i="3"/>
  <c r="O61" i="3"/>
  <c r="P61" i="3"/>
  <c r="Q61" i="3"/>
  <c r="N61" i="3"/>
  <c r="Q74" i="5" l="1"/>
  <c r="R74" i="5"/>
  <c r="S74" i="5"/>
  <c r="T74" i="5"/>
  <c r="Q75" i="5"/>
  <c r="R75" i="5"/>
  <c r="S75" i="5"/>
  <c r="T75" i="5"/>
  <c r="F74" i="5"/>
  <c r="G74" i="5"/>
  <c r="H74" i="5"/>
  <c r="I74" i="5"/>
  <c r="J74" i="5"/>
  <c r="K74" i="5"/>
  <c r="L74" i="5"/>
  <c r="M74" i="5"/>
  <c r="N74" i="5"/>
  <c r="O74" i="5"/>
  <c r="P74" i="5"/>
  <c r="F75" i="5"/>
  <c r="G75" i="5"/>
  <c r="H75" i="5"/>
  <c r="I75" i="5"/>
  <c r="J75" i="5"/>
  <c r="K75" i="5"/>
  <c r="L75" i="5"/>
  <c r="M75" i="5"/>
  <c r="N75" i="5"/>
  <c r="O75" i="5"/>
  <c r="P75" i="5"/>
  <c r="F76" i="5"/>
  <c r="G76" i="5"/>
  <c r="H76" i="5"/>
  <c r="I76" i="5"/>
  <c r="J76" i="5"/>
  <c r="K76" i="5"/>
  <c r="L76" i="5"/>
  <c r="M76" i="5"/>
  <c r="N76" i="5"/>
  <c r="O76" i="5"/>
  <c r="P76" i="5"/>
  <c r="F77" i="5"/>
  <c r="G77" i="5"/>
  <c r="H77" i="5"/>
  <c r="I77" i="5"/>
  <c r="J77" i="5"/>
  <c r="K77" i="5"/>
  <c r="L77" i="5"/>
  <c r="M77" i="5"/>
  <c r="N77" i="5"/>
  <c r="O77" i="5"/>
  <c r="P77" i="5"/>
  <c r="F78" i="5"/>
  <c r="G78" i="5"/>
  <c r="H78" i="5"/>
  <c r="I78" i="5"/>
  <c r="J78" i="5"/>
  <c r="K78" i="5"/>
  <c r="L78" i="5"/>
  <c r="M78" i="5"/>
  <c r="N78" i="5"/>
  <c r="O78" i="5"/>
  <c r="P78" i="5"/>
  <c r="F70" i="5"/>
  <c r="G70" i="5"/>
  <c r="H70" i="5"/>
  <c r="I70" i="5"/>
  <c r="J70" i="5"/>
  <c r="K70" i="5"/>
  <c r="L70" i="5"/>
  <c r="M70" i="5"/>
  <c r="N70" i="5"/>
  <c r="O70" i="5"/>
  <c r="P70" i="5"/>
  <c r="F71" i="5"/>
  <c r="G71" i="5"/>
  <c r="H71" i="5"/>
  <c r="I71" i="5"/>
  <c r="J71" i="5"/>
  <c r="K71" i="5"/>
  <c r="L71" i="5"/>
  <c r="M71" i="5"/>
  <c r="N71" i="5"/>
  <c r="O71" i="5"/>
  <c r="P71" i="5"/>
  <c r="F72" i="5"/>
  <c r="G72" i="5"/>
  <c r="H72" i="5"/>
  <c r="I72" i="5"/>
  <c r="J72" i="5"/>
  <c r="K72" i="5"/>
  <c r="L72" i="5"/>
  <c r="M72" i="5"/>
  <c r="N72" i="5"/>
  <c r="O72" i="5"/>
  <c r="P72" i="5"/>
  <c r="F60" i="5"/>
  <c r="G60" i="5"/>
  <c r="H60" i="5"/>
  <c r="I60" i="5"/>
  <c r="J60" i="5"/>
  <c r="K60" i="5"/>
  <c r="L60" i="5"/>
  <c r="M60" i="5"/>
  <c r="N60" i="5"/>
  <c r="O60" i="5"/>
  <c r="P60" i="5"/>
  <c r="F61" i="5"/>
  <c r="G61" i="5"/>
  <c r="H61" i="5"/>
  <c r="I61" i="5"/>
  <c r="J61" i="5"/>
  <c r="K61" i="5"/>
  <c r="L61" i="5"/>
  <c r="M61" i="5"/>
  <c r="N61" i="5"/>
  <c r="O61" i="5"/>
  <c r="P61" i="5"/>
  <c r="F62" i="5"/>
  <c r="G62" i="5"/>
  <c r="H62" i="5"/>
  <c r="I62" i="5"/>
  <c r="J62" i="5"/>
  <c r="K62" i="5"/>
  <c r="L62" i="5"/>
  <c r="M62" i="5"/>
  <c r="N62" i="5"/>
  <c r="O62" i="5"/>
  <c r="P62" i="5"/>
  <c r="F63" i="5"/>
  <c r="G63" i="5"/>
  <c r="H63" i="5"/>
  <c r="I63" i="5"/>
  <c r="J63" i="5"/>
  <c r="K63" i="5"/>
  <c r="L63" i="5"/>
  <c r="M63" i="5"/>
  <c r="N63" i="5"/>
  <c r="O63" i="5"/>
  <c r="P63" i="5"/>
  <c r="F64" i="5"/>
  <c r="G64" i="5"/>
  <c r="H64" i="5"/>
  <c r="I64" i="5"/>
  <c r="J64" i="5"/>
  <c r="K64" i="5"/>
  <c r="L64" i="5"/>
  <c r="M64" i="5"/>
  <c r="N64" i="5"/>
  <c r="O64" i="5"/>
  <c r="P64" i="5"/>
  <c r="F65" i="5"/>
  <c r="G65" i="5"/>
  <c r="H65" i="5"/>
  <c r="I65" i="5"/>
  <c r="J65" i="5"/>
  <c r="K65" i="5"/>
  <c r="L65" i="5"/>
  <c r="M65" i="5"/>
  <c r="N65" i="5"/>
  <c r="O65" i="5"/>
  <c r="P65" i="5"/>
  <c r="F66" i="5"/>
  <c r="G66" i="5"/>
  <c r="H66" i="5"/>
  <c r="I66" i="5"/>
  <c r="J66" i="5"/>
  <c r="K66" i="5"/>
  <c r="L66" i="5"/>
  <c r="M66" i="5"/>
  <c r="N66" i="5"/>
  <c r="O66" i="5"/>
  <c r="P66" i="5"/>
  <c r="F67" i="5"/>
  <c r="G67" i="5"/>
  <c r="H67" i="5"/>
  <c r="I67" i="5"/>
  <c r="J67" i="5"/>
  <c r="K67" i="5"/>
  <c r="L67" i="5"/>
  <c r="M67" i="5"/>
  <c r="N67" i="5"/>
  <c r="O67" i="5"/>
  <c r="P67" i="5"/>
  <c r="F68" i="5"/>
  <c r="G68" i="5"/>
  <c r="H68" i="5"/>
  <c r="I68" i="5"/>
  <c r="J68" i="5"/>
  <c r="K68" i="5"/>
  <c r="L68" i="5"/>
  <c r="M68" i="5"/>
  <c r="N68" i="5"/>
  <c r="O68" i="5"/>
  <c r="P68" i="5"/>
  <c r="F53" i="5"/>
  <c r="G53" i="5"/>
  <c r="H53" i="5"/>
  <c r="I53" i="5"/>
  <c r="J53" i="5"/>
  <c r="K53" i="5"/>
  <c r="L53" i="5"/>
  <c r="M53" i="5"/>
  <c r="N53" i="5"/>
  <c r="O53" i="5"/>
  <c r="P53" i="5"/>
  <c r="F54" i="5"/>
  <c r="G54" i="5"/>
  <c r="H54" i="5"/>
  <c r="I54" i="5"/>
  <c r="J54" i="5"/>
  <c r="K54" i="5"/>
  <c r="L54" i="5"/>
  <c r="M54" i="5"/>
  <c r="N54" i="5"/>
  <c r="O54" i="5"/>
  <c r="P54" i="5"/>
  <c r="F55" i="5"/>
  <c r="G55" i="5"/>
  <c r="H55" i="5"/>
  <c r="I55" i="5"/>
  <c r="J55" i="5"/>
  <c r="K55" i="5"/>
  <c r="L55" i="5"/>
  <c r="M55" i="5"/>
  <c r="N55" i="5"/>
  <c r="O55" i="5"/>
  <c r="P55" i="5"/>
  <c r="F56" i="5"/>
  <c r="G56" i="5"/>
  <c r="H56" i="5"/>
  <c r="I56" i="5"/>
  <c r="J56" i="5"/>
  <c r="K56" i="5"/>
  <c r="L56" i="5"/>
  <c r="M56" i="5"/>
  <c r="N56" i="5"/>
  <c r="O56" i="5"/>
  <c r="P56" i="5"/>
  <c r="F57" i="5"/>
  <c r="G57" i="5"/>
  <c r="H57" i="5"/>
  <c r="I57" i="5"/>
  <c r="J57" i="5"/>
  <c r="K57" i="5"/>
  <c r="L57" i="5"/>
  <c r="M57" i="5"/>
  <c r="N57" i="5"/>
  <c r="O57" i="5"/>
  <c r="P57" i="5"/>
  <c r="F58" i="5"/>
  <c r="G58" i="5"/>
  <c r="H58" i="5"/>
  <c r="I58" i="5"/>
  <c r="J58" i="5"/>
  <c r="K58" i="5"/>
  <c r="L58" i="5"/>
  <c r="M58" i="5"/>
  <c r="N58" i="5"/>
  <c r="O58" i="5"/>
  <c r="P58" i="5"/>
  <c r="F43" i="5"/>
  <c r="G43" i="5"/>
  <c r="H43" i="5"/>
  <c r="I43" i="5"/>
  <c r="J43" i="5"/>
  <c r="K43" i="5"/>
  <c r="L43" i="5"/>
  <c r="M43" i="5"/>
  <c r="N43" i="5"/>
  <c r="O43" i="5"/>
  <c r="P43" i="5"/>
  <c r="F44" i="5"/>
  <c r="G44" i="5"/>
  <c r="H44" i="5"/>
  <c r="I44" i="5"/>
  <c r="J44" i="5"/>
  <c r="K44" i="5"/>
  <c r="L44" i="5"/>
  <c r="M44" i="5"/>
  <c r="N44" i="5"/>
  <c r="O44" i="5"/>
  <c r="P44" i="5"/>
  <c r="F45" i="5"/>
  <c r="G45" i="5"/>
  <c r="H45" i="5"/>
  <c r="I45" i="5"/>
  <c r="J45" i="5"/>
  <c r="K45" i="5"/>
  <c r="L45" i="5"/>
  <c r="M45" i="5"/>
  <c r="N45" i="5"/>
  <c r="O45" i="5"/>
  <c r="P45" i="5"/>
  <c r="F46" i="5"/>
  <c r="G46" i="5"/>
  <c r="H46" i="5"/>
  <c r="I46" i="5"/>
  <c r="J46" i="5"/>
  <c r="K46" i="5"/>
  <c r="L46" i="5"/>
  <c r="M46" i="5"/>
  <c r="N46" i="5"/>
  <c r="O46" i="5"/>
  <c r="P46" i="5"/>
  <c r="F47" i="5"/>
  <c r="G47" i="5"/>
  <c r="H47" i="5"/>
  <c r="I47" i="5"/>
  <c r="J47" i="5"/>
  <c r="K47" i="5"/>
  <c r="L47" i="5"/>
  <c r="M47" i="5"/>
  <c r="N47" i="5"/>
  <c r="O47" i="5"/>
  <c r="P47" i="5"/>
  <c r="F48" i="5"/>
  <c r="G48" i="5"/>
  <c r="H48" i="5"/>
  <c r="I48" i="5"/>
  <c r="J48" i="5"/>
  <c r="K48" i="5"/>
  <c r="L48" i="5"/>
  <c r="M48" i="5"/>
  <c r="N48" i="5"/>
  <c r="O48" i="5"/>
  <c r="P48" i="5"/>
  <c r="F49" i="5"/>
  <c r="G49" i="5"/>
  <c r="H49" i="5"/>
  <c r="I49" i="5"/>
  <c r="J49" i="5"/>
  <c r="K49" i="5"/>
  <c r="L49" i="5"/>
  <c r="M49" i="5"/>
  <c r="N49" i="5"/>
  <c r="O49" i="5"/>
  <c r="P49" i="5"/>
  <c r="F34" i="5"/>
  <c r="G34" i="5"/>
  <c r="H34" i="5"/>
  <c r="I34" i="5"/>
  <c r="J34" i="5"/>
  <c r="K34" i="5"/>
  <c r="L34" i="5"/>
  <c r="M34" i="5"/>
  <c r="N34" i="5"/>
  <c r="O34" i="5"/>
  <c r="P34" i="5"/>
  <c r="F35" i="5"/>
  <c r="G35" i="5"/>
  <c r="H35" i="5"/>
  <c r="I35" i="5"/>
  <c r="J35" i="5"/>
  <c r="K35" i="5"/>
  <c r="L35" i="5"/>
  <c r="M35" i="5"/>
  <c r="N35" i="5"/>
  <c r="O35" i="5"/>
  <c r="P35" i="5"/>
  <c r="F36" i="5"/>
  <c r="G36" i="5"/>
  <c r="H36" i="5"/>
  <c r="I36" i="5"/>
  <c r="J36" i="5"/>
  <c r="K36" i="5"/>
  <c r="L36" i="5"/>
  <c r="M36" i="5"/>
  <c r="N36" i="5"/>
  <c r="O36" i="5"/>
  <c r="P36" i="5"/>
  <c r="F37" i="5"/>
  <c r="G37" i="5"/>
  <c r="H37" i="5"/>
  <c r="I37" i="5"/>
  <c r="J37" i="5"/>
  <c r="K37" i="5"/>
  <c r="L37" i="5"/>
  <c r="M37" i="5"/>
  <c r="N37" i="5"/>
  <c r="O37" i="5"/>
  <c r="P37" i="5"/>
  <c r="F38" i="5"/>
  <c r="G38" i="5"/>
  <c r="H38" i="5"/>
  <c r="I38" i="5"/>
  <c r="J38" i="5"/>
  <c r="K38" i="5"/>
  <c r="L38" i="5"/>
  <c r="M38" i="5"/>
  <c r="N38" i="5"/>
  <c r="O38" i="5"/>
  <c r="P38" i="5"/>
  <c r="F40" i="5"/>
  <c r="G40" i="5"/>
  <c r="H40" i="5"/>
  <c r="I40" i="5"/>
  <c r="J40" i="5"/>
  <c r="K40" i="5"/>
  <c r="L40" i="5"/>
  <c r="M40" i="5"/>
  <c r="N40" i="5"/>
  <c r="O40" i="5"/>
  <c r="P40" i="5"/>
  <c r="F41" i="5"/>
  <c r="G41" i="5"/>
  <c r="H41" i="5"/>
  <c r="I41" i="5"/>
  <c r="J41" i="5"/>
  <c r="K41" i="5"/>
  <c r="L41" i="5"/>
  <c r="M41" i="5"/>
  <c r="N41" i="5"/>
  <c r="O41" i="5"/>
  <c r="P41" i="5"/>
  <c r="F26" i="5"/>
  <c r="G26" i="5"/>
  <c r="H26" i="5"/>
  <c r="I26" i="5"/>
  <c r="J26" i="5"/>
  <c r="K26" i="5"/>
  <c r="L26" i="5"/>
  <c r="M26" i="5"/>
  <c r="N26" i="5"/>
  <c r="O26" i="5"/>
  <c r="P26" i="5"/>
  <c r="F27" i="5"/>
  <c r="G27" i="5"/>
  <c r="H27" i="5"/>
  <c r="I27" i="5"/>
  <c r="J27" i="5"/>
  <c r="K27" i="5"/>
  <c r="L27" i="5"/>
  <c r="M27" i="5"/>
  <c r="N27" i="5"/>
  <c r="O27" i="5"/>
  <c r="P27" i="5"/>
  <c r="F28" i="5"/>
  <c r="G28" i="5"/>
  <c r="H28" i="5"/>
  <c r="I28" i="5"/>
  <c r="J28" i="5"/>
  <c r="K28" i="5"/>
  <c r="L28" i="5"/>
  <c r="M28" i="5"/>
  <c r="N28" i="5"/>
  <c r="O28" i="5"/>
  <c r="P28" i="5"/>
  <c r="F29" i="5"/>
  <c r="G29" i="5"/>
  <c r="H29" i="5"/>
  <c r="I29" i="5"/>
  <c r="J29" i="5"/>
  <c r="K29" i="5"/>
  <c r="L29" i="5"/>
  <c r="M29" i="5"/>
  <c r="N29" i="5"/>
  <c r="O29" i="5"/>
  <c r="P29" i="5"/>
  <c r="F30" i="5"/>
  <c r="G30" i="5"/>
  <c r="H30" i="5"/>
  <c r="I30" i="5"/>
  <c r="J30" i="5"/>
  <c r="K30" i="5"/>
  <c r="L30" i="5"/>
  <c r="M30" i="5"/>
  <c r="N30" i="5"/>
  <c r="O30" i="5"/>
  <c r="P30" i="5"/>
  <c r="F31" i="5"/>
  <c r="G31" i="5"/>
  <c r="H31" i="5"/>
  <c r="I31" i="5"/>
  <c r="J31" i="5"/>
  <c r="K31" i="5"/>
  <c r="L31" i="5"/>
  <c r="M31" i="5"/>
  <c r="N31" i="5"/>
  <c r="O31" i="5"/>
  <c r="P31" i="5"/>
  <c r="F32" i="5"/>
  <c r="G32" i="5"/>
  <c r="H32" i="5"/>
  <c r="I32" i="5"/>
  <c r="J32" i="5"/>
  <c r="K32" i="5"/>
  <c r="L32" i="5"/>
  <c r="M32" i="5"/>
  <c r="N32" i="5"/>
  <c r="O32" i="5"/>
  <c r="P32" i="5"/>
  <c r="F18" i="5"/>
  <c r="G18" i="5"/>
  <c r="H18" i="5"/>
  <c r="I18" i="5"/>
  <c r="J18" i="5"/>
  <c r="K18" i="5"/>
  <c r="L18" i="5"/>
  <c r="M18" i="5"/>
  <c r="N18" i="5"/>
  <c r="O18" i="5"/>
  <c r="P18" i="5"/>
  <c r="F19" i="5"/>
  <c r="G19" i="5"/>
  <c r="H19" i="5"/>
  <c r="I19" i="5"/>
  <c r="J19" i="5"/>
  <c r="K19" i="5"/>
  <c r="L19" i="5"/>
  <c r="M19" i="5"/>
  <c r="N19" i="5"/>
  <c r="O19" i="5"/>
  <c r="P19" i="5"/>
  <c r="F20" i="5"/>
  <c r="G20" i="5"/>
  <c r="H20" i="5"/>
  <c r="I20" i="5"/>
  <c r="J20" i="5"/>
  <c r="K20" i="5"/>
  <c r="L20" i="5"/>
  <c r="M20" i="5"/>
  <c r="N20" i="5"/>
  <c r="O20" i="5"/>
  <c r="P20" i="5"/>
  <c r="F21" i="5"/>
  <c r="G21" i="5"/>
  <c r="H21" i="5"/>
  <c r="I21" i="5"/>
  <c r="J21" i="5"/>
  <c r="K21" i="5"/>
  <c r="L21" i="5"/>
  <c r="M21" i="5"/>
  <c r="N21" i="5"/>
  <c r="O21" i="5"/>
  <c r="P21" i="5"/>
  <c r="F23" i="5"/>
  <c r="G23" i="5"/>
  <c r="H23" i="5"/>
  <c r="I23" i="5"/>
  <c r="J23" i="5"/>
  <c r="K23" i="5"/>
  <c r="L23" i="5"/>
  <c r="M23" i="5"/>
  <c r="N23" i="5"/>
  <c r="O23" i="5"/>
  <c r="P23" i="5"/>
  <c r="F24" i="5"/>
  <c r="G24" i="5"/>
  <c r="H24" i="5"/>
  <c r="I24" i="5"/>
  <c r="J24" i="5"/>
  <c r="K24" i="5"/>
  <c r="L24" i="5"/>
  <c r="M24" i="5"/>
  <c r="N24" i="5"/>
  <c r="O24" i="5"/>
  <c r="P24" i="5"/>
  <c r="F10" i="5"/>
  <c r="G10" i="5"/>
  <c r="H10" i="5"/>
  <c r="I10" i="5"/>
  <c r="J10" i="5"/>
  <c r="K10" i="5"/>
  <c r="L10" i="5"/>
  <c r="M10" i="5"/>
  <c r="N10" i="5"/>
  <c r="O10" i="5"/>
  <c r="P10" i="5"/>
  <c r="F11" i="5"/>
  <c r="G11" i="5"/>
  <c r="H11" i="5"/>
  <c r="I11" i="5"/>
  <c r="J11" i="5"/>
  <c r="K11" i="5"/>
  <c r="L11" i="5"/>
  <c r="M11" i="5"/>
  <c r="N11" i="5"/>
  <c r="O11" i="5"/>
  <c r="P11" i="5"/>
  <c r="F12" i="5"/>
  <c r="G12" i="5"/>
  <c r="H12" i="5"/>
  <c r="I12" i="5"/>
  <c r="J12" i="5"/>
  <c r="K12" i="5"/>
  <c r="L12" i="5"/>
  <c r="M12" i="5"/>
  <c r="N12" i="5"/>
  <c r="O12" i="5"/>
  <c r="P12" i="5"/>
  <c r="F13" i="5"/>
  <c r="G13" i="5"/>
  <c r="H13" i="5"/>
  <c r="I13" i="5"/>
  <c r="J13" i="5"/>
  <c r="K13" i="5"/>
  <c r="L13" i="5"/>
  <c r="M13" i="5"/>
  <c r="N13" i="5"/>
  <c r="O13" i="5"/>
  <c r="P13" i="5"/>
  <c r="F14" i="5"/>
  <c r="G14" i="5"/>
  <c r="H14" i="5"/>
  <c r="I14" i="5"/>
  <c r="J14" i="5"/>
  <c r="K14" i="5"/>
  <c r="L14" i="5"/>
  <c r="M14" i="5"/>
  <c r="N14" i="5"/>
  <c r="O14" i="5"/>
  <c r="P14" i="5"/>
  <c r="F15" i="5"/>
  <c r="G15" i="5"/>
  <c r="H15" i="5"/>
  <c r="I15" i="5"/>
  <c r="J15" i="5"/>
  <c r="K15" i="5"/>
  <c r="L15" i="5"/>
  <c r="M15" i="5"/>
  <c r="N15" i="5"/>
  <c r="O15" i="5"/>
  <c r="P15" i="5"/>
  <c r="F16" i="5"/>
  <c r="G16" i="5"/>
  <c r="H16" i="5"/>
  <c r="I16" i="5"/>
  <c r="J16" i="5"/>
  <c r="K16" i="5"/>
  <c r="L16" i="5"/>
  <c r="M16" i="5"/>
  <c r="N16" i="5"/>
  <c r="O16" i="5"/>
  <c r="P16" i="5"/>
  <c r="E10" i="5"/>
  <c r="E11" i="5"/>
  <c r="E12" i="5"/>
  <c r="E13" i="5"/>
  <c r="E14" i="5"/>
  <c r="E15" i="5"/>
  <c r="E16" i="5"/>
  <c r="E18" i="5"/>
  <c r="E19" i="5"/>
  <c r="E20" i="5"/>
  <c r="E21" i="5"/>
  <c r="E23" i="5"/>
  <c r="E24" i="5"/>
  <c r="E26" i="5"/>
  <c r="E27" i="5"/>
  <c r="E28" i="5"/>
  <c r="E29" i="5"/>
  <c r="E30" i="5"/>
  <c r="E31" i="5"/>
  <c r="E32" i="5"/>
  <c r="E34" i="5"/>
  <c r="E35" i="5"/>
  <c r="E36" i="5"/>
  <c r="E37" i="5"/>
  <c r="E38" i="5"/>
  <c r="E40" i="5"/>
  <c r="E41" i="5"/>
  <c r="E43" i="5"/>
  <c r="E44" i="5"/>
  <c r="E45" i="5"/>
  <c r="E46" i="5"/>
  <c r="E47" i="5"/>
  <c r="E48" i="5"/>
  <c r="E49" i="5"/>
  <c r="E51" i="5"/>
  <c r="E53" i="5"/>
  <c r="E54" i="5"/>
  <c r="E55" i="5"/>
  <c r="E56" i="5"/>
  <c r="E57" i="5"/>
  <c r="E58" i="5"/>
  <c r="E60" i="5"/>
  <c r="E61" i="5"/>
  <c r="E62" i="5"/>
  <c r="E63" i="5"/>
  <c r="E64" i="5"/>
  <c r="E65" i="5"/>
  <c r="E66" i="5"/>
  <c r="E67" i="5"/>
  <c r="E68" i="5"/>
  <c r="E70" i="5"/>
  <c r="E71" i="5"/>
  <c r="E72" i="5"/>
  <c r="E74" i="5"/>
  <c r="E75" i="5"/>
  <c r="E76" i="5"/>
  <c r="E77" i="5"/>
  <c r="E78" i="5"/>
  <c r="F8" i="5" l="1"/>
  <c r="G8" i="5"/>
  <c r="H8" i="5"/>
  <c r="I8" i="5"/>
  <c r="J8" i="5"/>
  <c r="K8" i="5"/>
  <c r="L8" i="5"/>
  <c r="M8" i="5"/>
  <c r="N8" i="5"/>
  <c r="O8" i="5"/>
  <c r="P8" i="5"/>
  <c r="F7" i="5"/>
  <c r="G7" i="5"/>
  <c r="H7" i="5"/>
  <c r="I7" i="5"/>
  <c r="J7" i="5"/>
  <c r="K7" i="5"/>
  <c r="L7" i="5"/>
  <c r="M7" i="5"/>
  <c r="N7" i="5"/>
  <c r="O7" i="5"/>
  <c r="P7" i="5"/>
  <c r="F6" i="5"/>
  <c r="G6" i="5"/>
  <c r="H6" i="5"/>
  <c r="I6" i="5"/>
  <c r="J6" i="5"/>
  <c r="K6" i="5"/>
  <c r="L6" i="5"/>
  <c r="M6" i="5"/>
  <c r="N6" i="5"/>
  <c r="O6" i="5"/>
  <c r="P6" i="5"/>
  <c r="E8" i="5"/>
  <c r="E7" i="5"/>
  <c r="E6" i="5"/>
  <c r="F5" i="5"/>
  <c r="G5" i="5"/>
  <c r="H5" i="5"/>
  <c r="I5" i="5"/>
  <c r="J5" i="5"/>
  <c r="K5" i="5"/>
  <c r="L5" i="5"/>
  <c r="M5" i="5"/>
  <c r="N5" i="5"/>
  <c r="O5" i="5"/>
  <c r="P5" i="5"/>
  <c r="Q5" i="5"/>
  <c r="R5" i="5"/>
  <c r="S5" i="5"/>
  <c r="T5" i="5"/>
  <c r="E5" i="5"/>
  <c r="A78" i="5"/>
  <c r="A79" i="5" s="1"/>
  <c r="A80" i="5" s="1"/>
  <c r="A10" i="5"/>
  <c r="A11" i="5" s="1"/>
  <c r="A12" i="5" s="1"/>
  <c r="A13" i="5" s="1"/>
  <c r="A14" i="5" s="1"/>
  <c r="A15" i="5" s="1"/>
  <c r="A16" i="5" s="1"/>
  <c r="A18" i="5" s="1"/>
  <c r="A19" i="5" s="1"/>
  <c r="A20" i="5" s="1"/>
  <c r="A21" i="5" s="1"/>
  <c r="A22" i="5" s="1"/>
  <c r="A23" i="5" s="1"/>
  <c r="A24" i="5" s="1"/>
  <c r="A26" i="5" s="1"/>
  <c r="A27" i="5" s="1"/>
  <c r="A28" i="5" s="1"/>
  <c r="A29" i="5" s="1"/>
  <c r="A30" i="5" s="1"/>
  <c r="A31" i="5" s="1"/>
  <c r="A32" i="5" s="1"/>
  <c r="A34" i="5" s="1"/>
  <c r="A35" i="5" s="1"/>
  <c r="A36" i="5" s="1"/>
  <c r="A37" i="5" s="1"/>
  <c r="A38" i="5" s="1"/>
  <c r="A39" i="5" s="1"/>
  <c r="A40" i="5" s="1"/>
  <c r="A41" i="5" s="1"/>
  <c r="A43" i="5" s="1"/>
  <c r="A44" i="5" s="1"/>
  <c r="A45" i="5" s="1"/>
  <c r="A46" i="5" s="1"/>
  <c r="A47" i="5" s="1"/>
  <c r="A48" i="5" s="1"/>
  <c r="A49" i="5" s="1"/>
  <c r="A51" i="5" s="1"/>
  <c r="A53" i="5" s="1"/>
  <c r="A54" i="5" s="1"/>
  <c r="A55" i="5" s="1"/>
  <c r="A56" i="5" s="1"/>
  <c r="A57" i="5" s="1"/>
  <c r="A58" i="5" s="1"/>
  <c r="A60" i="5" s="1"/>
  <c r="A61" i="5" s="1"/>
  <c r="A62" i="5" s="1"/>
  <c r="A63" i="5" s="1"/>
  <c r="A64" i="5" s="1"/>
  <c r="A65" i="5" s="1"/>
  <c r="A66" i="5" s="1"/>
  <c r="A67" i="5" s="1"/>
  <c r="A68" i="5" s="1"/>
  <c r="A70" i="5" s="1"/>
  <c r="A71" i="5" s="1"/>
  <c r="A72" i="5" s="1"/>
  <c r="A74" i="5" s="1"/>
  <c r="F80" i="5"/>
  <c r="G80" i="5"/>
  <c r="H80" i="5"/>
  <c r="I80" i="5"/>
  <c r="J80" i="5"/>
  <c r="K80" i="5"/>
  <c r="L80" i="5"/>
  <c r="M80" i="5"/>
  <c r="N80" i="5"/>
  <c r="O80" i="5"/>
  <c r="P80" i="5"/>
  <c r="Q80" i="5"/>
  <c r="R80" i="5"/>
  <c r="S80" i="5"/>
  <c r="T80" i="5"/>
  <c r="E80" i="5"/>
  <c r="F79" i="5"/>
  <c r="G79" i="5"/>
  <c r="H79" i="5"/>
  <c r="I79" i="5"/>
  <c r="J79" i="5"/>
  <c r="K79" i="5"/>
  <c r="L79" i="5"/>
  <c r="M79" i="5"/>
  <c r="N79" i="5"/>
  <c r="O79" i="5"/>
  <c r="P79" i="5"/>
  <c r="Q79" i="5"/>
  <c r="R79" i="5"/>
  <c r="S79" i="5"/>
  <c r="T79" i="5"/>
  <c r="E79" i="5"/>
  <c r="A78" i="4" l="1"/>
  <c r="A79" i="4" s="1"/>
  <c r="A80" i="4" s="1"/>
  <c r="A10" i="4"/>
  <c r="A11" i="4" s="1"/>
  <c r="A12" i="4" s="1"/>
  <c r="A13" i="4" s="1"/>
  <c r="A14" i="4" s="1"/>
  <c r="A15" i="4" s="1"/>
  <c r="A16" i="4" s="1"/>
  <c r="A18" i="4" s="1"/>
  <c r="A19" i="4" s="1"/>
  <c r="A20" i="4" s="1"/>
  <c r="A21" i="4" s="1"/>
  <c r="A22" i="4" s="1"/>
  <c r="A23" i="4" s="1"/>
  <c r="A24" i="4" s="1"/>
  <c r="A26" i="4" s="1"/>
  <c r="A27" i="4" s="1"/>
  <c r="A28" i="4" s="1"/>
  <c r="A29" i="4" s="1"/>
  <c r="A30" i="4" s="1"/>
  <c r="A31" i="4" s="1"/>
  <c r="A32" i="4" s="1"/>
  <c r="A34" i="4" s="1"/>
  <c r="A35" i="4" s="1"/>
  <c r="A36" i="4" s="1"/>
  <c r="A37" i="4" s="1"/>
  <c r="A38" i="4" s="1"/>
  <c r="A39" i="4" s="1"/>
  <c r="A40" i="4" s="1"/>
  <c r="A41" i="4" s="1"/>
  <c r="A43" i="4" s="1"/>
  <c r="A44" i="4" s="1"/>
  <c r="A45" i="4" s="1"/>
  <c r="A46" i="4" s="1"/>
  <c r="A47" i="4" s="1"/>
  <c r="A48" i="4" s="1"/>
  <c r="A49" i="4" s="1"/>
  <c r="A51" i="4" s="1"/>
  <c r="A53" i="4" s="1"/>
  <c r="A54" i="4" s="1"/>
  <c r="A55" i="4" s="1"/>
  <c r="A56" i="4" s="1"/>
  <c r="A57" i="4" s="1"/>
  <c r="A58" i="4" s="1"/>
  <c r="A60" i="4" s="1"/>
  <c r="A61" i="4" s="1"/>
  <c r="A62" i="4" s="1"/>
  <c r="A63" i="4" s="1"/>
  <c r="A64" i="4" s="1"/>
  <c r="A65" i="4" s="1"/>
  <c r="A66" i="4" s="1"/>
  <c r="A67" i="4" s="1"/>
  <c r="A68" i="4" s="1"/>
  <c r="A70" i="4" s="1"/>
  <c r="A71" i="4" s="1"/>
  <c r="A72" i="4" s="1"/>
  <c r="A74" i="4" s="1"/>
  <c r="A78" i="3"/>
  <c r="A79" i="3" s="1"/>
  <c r="A80" i="3" s="1"/>
  <c r="A10" i="3"/>
  <c r="A11" i="3" s="1"/>
  <c r="A12" i="3" s="1"/>
  <c r="A13" i="3" s="1"/>
  <c r="A14" i="3" s="1"/>
  <c r="A15" i="3" s="1"/>
  <c r="A16" i="3" s="1"/>
  <c r="A18" i="3" s="1"/>
  <c r="A19" i="3" s="1"/>
  <c r="A20" i="3" s="1"/>
  <c r="A21" i="3" s="1"/>
  <c r="A22" i="3" s="1"/>
  <c r="A23" i="3" s="1"/>
  <c r="A24" i="3" s="1"/>
  <c r="A26" i="3" s="1"/>
  <c r="A27" i="3" s="1"/>
  <c r="A28" i="3" s="1"/>
  <c r="A29" i="3" s="1"/>
  <c r="A30" i="3" s="1"/>
  <c r="A31" i="3" s="1"/>
  <c r="A32" i="3" s="1"/>
  <c r="A34" i="3" s="1"/>
  <c r="A35" i="3" s="1"/>
  <c r="A36" i="3" s="1"/>
  <c r="A37" i="3" s="1"/>
  <c r="A38" i="3" s="1"/>
  <c r="A39" i="3" s="1"/>
  <c r="A40" i="3" s="1"/>
  <c r="A41" i="3" s="1"/>
  <c r="A43" i="3" s="1"/>
  <c r="A44" i="3" s="1"/>
  <c r="A45" i="3" s="1"/>
  <c r="A46" i="3" s="1"/>
  <c r="A47" i="3" s="1"/>
  <c r="A48" i="3" s="1"/>
  <c r="A49" i="3" s="1"/>
  <c r="A51" i="3" s="1"/>
  <c r="A53" i="3" s="1"/>
  <c r="A54" i="3" s="1"/>
  <c r="A55" i="3" s="1"/>
  <c r="A56" i="3" s="1"/>
  <c r="A57" i="3" s="1"/>
  <c r="A58" i="3" s="1"/>
  <c r="A60" i="3" s="1"/>
  <c r="A61" i="3" s="1"/>
  <c r="A62" i="3" s="1"/>
  <c r="A63" i="3" s="1"/>
  <c r="A64" i="3" s="1"/>
  <c r="A65" i="3" s="1"/>
  <c r="A66" i="3" s="1"/>
  <c r="A67" i="3" s="1"/>
  <c r="A68" i="3" s="1"/>
  <c r="A70" i="3" s="1"/>
  <c r="A71" i="3" s="1"/>
  <c r="A72" i="3" s="1"/>
  <c r="A74" i="3" s="1"/>
</calcChain>
</file>

<file path=xl/sharedStrings.xml><?xml version="1.0" encoding="utf-8"?>
<sst xmlns="http://schemas.openxmlformats.org/spreadsheetml/2006/main" count="781" uniqueCount="144">
  <si>
    <t>Unemployment rate</t>
  </si>
  <si>
    <t>Potenciālā IKP pieaugums</t>
  </si>
  <si>
    <t>Izlaižu starpība</t>
  </si>
  <si>
    <t>Privātais patēriņš</t>
  </si>
  <si>
    <t xml:space="preserve">Private consumption </t>
  </si>
  <si>
    <t xml:space="preserve">Government consumption </t>
  </si>
  <si>
    <t xml:space="preserve">Gross capital formation </t>
  </si>
  <si>
    <t xml:space="preserve">..gross fixed capital formation </t>
  </si>
  <si>
    <t xml:space="preserve">..inventories </t>
  </si>
  <si>
    <t>Preču un pakalpojumu eksports</t>
  </si>
  <si>
    <t>Exports of goods and services</t>
  </si>
  <si>
    <t>Preču un pakalpojumu imports</t>
  </si>
  <si>
    <t>Imports of goods and services</t>
  </si>
  <si>
    <t>Darbinieku atalgojums</t>
  </si>
  <si>
    <t>Gross operating surplus</t>
  </si>
  <si>
    <t>Taxes on products and imports</t>
  </si>
  <si>
    <t>Ražošanas un importa nodokļi</t>
  </si>
  <si>
    <t>Subsīdijas</t>
  </si>
  <si>
    <t>Subsidies</t>
  </si>
  <si>
    <t>Potential GDP and output gap</t>
  </si>
  <si>
    <t>Output gap</t>
  </si>
  <si>
    <t>Makroekonomiskie rādītāji / Macroeconomic indicators</t>
  </si>
  <si>
    <t>t-7</t>
  </si>
  <si>
    <t>t-6</t>
  </si>
  <si>
    <t>t-5</t>
  </si>
  <si>
    <t>t-4</t>
  </si>
  <si>
    <t>t-3</t>
  </si>
  <si>
    <t>t-2</t>
  </si>
  <si>
    <t>t-1</t>
  </si>
  <si>
    <t>t</t>
  </si>
  <si>
    <t>t+1</t>
  </si>
  <si>
    <t>t+2</t>
  </si>
  <si>
    <t>t+3</t>
  </si>
  <si>
    <t>t+4</t>
  </si>
  <si>
    <t>t+5</t>
  </si>
  <si>
    <t>t+6</t>
  </si>
  <si>
    <t>t+7</t>
  </si>
  <si>
    <t>Nr.</t>
  </si>
  <si>
    <t>Rādītājs</t>
  </si>
  <si>
    <t>Indicator</t>
  </si>
  <si>
    <t>Mērvienība / Unit</t>
  </si>
  <si>
    <t>Iekšzemes kopprodukts (IKP)</t>
  </si>
  <si>
    <t>Gross domestic product (GDP) expenditure perspective</t>
  </si>
  <si>
    <t>Reālais IKP</t>
  </si>
  <si>
    <t>Real GDP</t>
  </si>
  <si>
    <t>milj. / mio EUR</t>
  </si>
  <si>
    <t>Nominālais IKP</t>
  </si>
  <si>
    <t>Nominal GDP</t>
  </si>
  <si>
    <t>IKP pieaugums salīdzināmajās cenās</t>
  </si>
  <si>
    <t>Real GDP growth</t>
  </si>
  <si>
    <t>%</t>
  </si>
  <si>
    <t>IKP pieaugums faktiskajās cenās</t>
  </si>
  <si>
    <t>Nominal GDP growth</t>
  </si>
  <si>
    <t>IKP izdevumu aspekts:  rādītāji salīdzināmajās cenās</t>
  </si>
  <si>
    <t>GDP expenditure perspective: real figures</t>
  </si>
  <si>
    <t>Valdības patēriņš</t>
  </si>
  <si>
    <t>Bruto kapitāla veidošana</t>
  </si>
  <si>
    <t>..bruto pamatkapitāla veidošana</t>
  </si>
  <si>
    <t>..krājumu pārmaiņas</t>
  </si>
  <si>
    <t>IKP izdevumu aspekts:  pieaugums salīdzināmajās cenās</t>
  </si>
  <si>
    <t>GDP expenditure perspective: growth in real figures</t>
  </si>
  <si>
    <t xml:space="preserve">..change in inventories </t>
  </si>
  <si>
    <t>-</t>
  </si>
  <si>
    <t>IKP izdevumu aspekts:  rādītāji faktiskajās cenās</t>
  </si>
  <si>
    <t>GDP expenditure perspective: nominal figures</t>
  </si>
  <si>
    <t>Deflatori</t>
  </si>
  <si>
    <t>Deflators</t>
  </si>
  <si>
    <t>IKP deflators, gads pret gadu</t>
  </si>
  <si>
    <t>GDP deflator, year on year</t>
  </si>
  <si>
    <t>Privātā patēriņa deflators</t>
  </si>
  <si>
    <t>Private consumption deflator</t>
  </si>
  <si>
    <t>Valdības patēriņa deflators</t>
  </si>
  <si>
    <t>Government consumption deflator</t>
  </si>
  <si>
    <t>Bruto kapitāla veidošanas deflators</t>
  </si>
  <si>
    <t>Capital formation deflator</t>
  </si>
  <si>
    <t>..bruto pamatkapitāla veidošanas deflators</t>
  </si>
  <si>
    <t>..gross fixed capital formation deflator</t>
  </si>
  <si>
    <t>..krājumu pārmaiņu deflators</t>
  </si>
  <si>
    <t>..change in inventories deflator</t>
  </si>
  <si>
    <t>Preču un pakalpojumu eksporta deflators</t>
  </si>
  <si>
    <t>Exports of goods and services deflator</t>
  </si>
  <si>
    <t>Preču un pakalpojumu importa deflators</t>
  </si>
  <si>
    <t>Imports of goods and services deflator</t>
  </si>
  <si>
    <t>Devums reālajai IKP izaugsmei</t>
  </si>
  <si>
    <t>Contribution to real GDP growth</t>
  </si>
  <si>
    <t>Patēriņa cenu indekss</t>
  </si>
  <si>
    <t>Consumer price index</t>
  </si>
  <si>
    <t>Patēriņa cenu indekss, gads pret gadu</t>
  </si>
  <si>
    <t>Consumer price index, year on year</t>
  </si>
  <si>
    <t>IKP ienākumu aspekts</t>
  </si>
  <si>
    <t>GDP income perspective</t>
  </si>
  <si>
    <t>Pārpalikums un jauktais kopienākums</t>
  </si>
  <si>
    <t>Compensation of employees</t>
  </si>
  <si>
    <t>..darba alga</t>
  </si>
  <si>
    <t>..wages</t>
  </si>
  <si>
    <t>..darba devēju sociālās iemaksas</t>
  </si>
  <si>
    <t>..social contributions</t>
  </si>
  <si>
    <t>Iedzīvotāji un darba tirgus</t>
  </si>
  <si>
    <t>Population and labour</t>
  </si>
  <si>
    <t>Iedzīvotāju kopskaits</t>
  </si>
  <si>
    <t>Total population</t>
  </si>
  <si>
    <t>tūkst. / thsd.</t>
  </si>
  <si>
    <t>Iedzīvotāju kopskaita pieaugums</t>
  </si>
  <si>
    <t>Population growth</t>
  </si>
  <si>
    <t>Iedzīvotaji darbspējas vecumā (15-74)</t>
  </si>
  <si>
    <t>Working age population</t>
  </si>
  <si>
    <t>Ekonomiski aktīvie iedzīvotāji</t>
  </si>
  <si>
    <t>Economically active population</t>
  </si>
  <si>
    <t>Nodarbināto skaits</t>
  </si>
  <si>
    <t>Number of persons employed</t>
  </si>
  <si>
    <t>Nodarbināto skaita pieaugums</t>
  </si>
  <si>
    <t>Growth of number of persons employed</t>
  </si>
  <si>
    <t>Līdzdalības līmenis</t>
  </si>
  <si>
    <t>Participation rate</t>
  </si>
  <si>
    <t>Bezdarba līmenis</t>
  </si>
  <si>
    <t>Bezdarba līmenis, kas neietekmē algu, %</t>
  </si>
  <si>
    <t>NAWRU</t>
  </si>
  <si>
    <t>%, y-o-y</t>
  </si>
  <si>
    <t>Algas un produktivitāte</t>
  </si>
  <si>
    <t>Wages and productivity</t>
  </si>
  <si>
    <t>Vidējā bruto alga</t>
  </si>
  <si>
    <t>Average gross wage</t>
  </si>
  <si>
    <t>EUR</t>
  </si>
  <si>
    <t>Vidējās bruto algas pieaugums</t>
  </si>
  <si>
    <t>Average gross wage growth</t>
  </si>
  <si>
    <t>Reālās produktivitātes pieaugums</t>
  </si>
  <si>
    <t>Real productivity growth</t>
  </si>
  <si>
    <t>Potenciālais IKP un izlaižu starpības</t>
  </si>
  <si>
    <t>Potenciālais IKP 2015. gada cenās</t>
  </si>
  <si>
    <t>Potential GDP in the prices of 2010</t>
  </si>
  <si>
    <t>Potential GDP growth</t>
  </si>
  <si>
    <t>Darbaspēka devums</t>
  </si>
  <si>
    <t>Potential labour</t>
  </si>
  <si>
    <t>Kapitāla devums</t>
  </si>
  <si>
    <t>Potential capital stock</t>
  </si>
  <si>
    <t>Faktoru produktivitātes devums</t>
  </si>
  <si>
    <t>Potential total factor productivity (TFP)</t>
  </si>
  <si>
    <t>sal_IKP izdevumu aspekts:  rādītāji salīdzināmajās cenās</t>
  </si>
  <si>
    <t>SAL_IKP izdevumu aspekts:  pieaugums salīdzināmajās cenās</t>
  </si>
  <si>
    <t>FAKt_IKP izdevumu aspekts:  rādītāji faktiskajās cenās</t>
  </si>
  <si>
    <r>
      <t>Iedzīvotāju kopskaits (</t>
    </r>
    <r>
      <rPr>
        <i/>
        <sz val="11"/>
        <rFont val="Times New Roman"/>
        <family val="1"/>
      </rPr>
      <t>ISG010</t>
    </r>
    <r>
      <rPr>
        <sz val="11"/>
        <rFont val="Times New Roman"/>
        <family val="1"/>
        <charset val="204"/>
      </rPr>
      <t>)</t>
    </r>
  </si>
  <si>
    <t>Potential GDP in the prices of 2015</t>
  </si>
  <si>
    <t>t-8</t>
  </si>
  <si>
    <t>t-9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</si>
</sst>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#,##0.0"/>
    <numFmt numFmtId="166" formatCode="#,##0.00000"/>
  </numFmts>
  <fonts count="21" x14ac:knownFonts="1">
    <font>
      <sz val="11"/>
      <color rgb="FF000000"/>
      <name val="Calibri"/>
      <family val="2"/>
    </font>
    <font>
      <sz val="11"/>
      <name val="Garamond"/>
      <family val="1"/>
      <charset val="186"/>
    </font>
    <font>
      <sz val="11"/>
      <color theme="1"/>
      <name val="Times New Roman"/>
      <family val="1"/>
      <charset val="186"/>
    </font>
    <font>
      <b/>
      <sz val="16"/>
      <color theme="1"/>
      <name val="Times New Roman"/>
      <family val="1"/>
      <charset val="186"/>
    </font>
    <font>
      <b/>
      <sz val="11"/>
      <color theme="1"/>
      <name val="Calibri"/>
      <family val="2"/>
      <charset val="186"/>
      <scheme val="minor"/>
    </font>
    <font>
      <b/>
      <sz val="11"/>
      <color theme="1"/>
      <name val="Times New Roman"/>
      <family val="1"/>
      <charset val="186"/>
    </font>
    <font>
      <b/>
      <sz val="11"/>
      <color theme="0"/>
      <name val="Times New Roman"/>
      <family val="1"/>
      <charset val="186"/>
    </font>
    <font>
      <sz val="11"/>
      <name val="Times New Roman"/>
      <family val="1"/>
      <charset val="204"/>
    </font>
    <font>
      <sz val="11"/>
      <name val="Garamond"/>
      <family val="1"/>
      <charset val="204"/>
    </font>
    <font>
      <sz val="11"/>
      <color rgb="FFFF0000"/>
      <name val="Calibri"/>
      <family val="2"/>
      <scheme val="minor"/>
    </font>
    <font>
      <b/>
      <sz val="11"/>
      <color rgb="FFFF0000"/>
      <name val="Times New Roman"/>
      <family val="1"/>
      <charset val="186"/>
    </font>
    <font>
      <sz val="11"/>
      <color rgb="FFFF0000"/>
      <name val="Times New Roman"/>
      <family val="1"/>
      <charset val="186"/>
    </font>
    <font>
      <sz val="10"/>
      <color theme="1"/>
      <name val="Times New Roman"/>
      <family val="1"/>
      <charset val="186"/>
    </font>
    <font>
      <i/>
      <sz val="11"/>
      <color theme="1"/>
      <name val="Times New Roman"/>
      <family val="1"/>
      <charset val="186"/>
    </font>
    <font>
      <sz val="11"/>
      <color theme="9"/>
      <name val="Calibri"/>
      <family val="2"/>
      <charset val="204"/>
    </font>
    <font>
      <i/>
      <sz val="11"/>
      <name val="Times New Roman"/>
      <family val="1"/>
    </font>
    <font>
      <b/>
      <sz val="11"/>
      <color theme="1"/>
      <name val="Calibri Light"/>
      <family val="2"/>
      <scheme val="major"/>
    </font>
    <font>
      <i/>
      <sz val="11"/>
      <color rgb="FF000000"/>
      <name val="Calibri Light"/>
      <family val="2"/>
      <scheme val="major"/>
    </font>
    <font>
      <i/>
      <sz val="11"/>
      <color theme="1"/>
      <name val="Calibri Light"/>
      <family val="2"/>
      <scheme val="major"/>
    </font>
    <font>
      <b/>
      <i/>
      <sz val="11"/>
      <color theme="1"/>
      <name val="Calibri Light"/>
      <family val="2"/>
      <scheme val="major"/>
    </font>
    <font>
      <sz val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Border="0" applyAlignment="0"/>
  </cellStyleXfs>
  <cellXfs count="70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165" fontId="2" fillId="0" borderId="0" xfId="0" applyNumberFormat="1" applyFont="1"/>
    <xf numFmtId="0" fontId="4" fillId="0" borderId="0" xfId="0" applyFont="1" applyAlignment="1">
      <alignment horizontal="center" vertical="center"/>
    </xf>
    <xf numFmtId="166" fontId="2" fillId="0" borderId="0" xfId="0" applyNumberFormat="1" applyFont="1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165" fontId="5" fillId="0" borderId="0" xfId="0" applyNumberFormat="1" applyFont="1" applyAlignment="1">
      <alignment vertical="center"/>
    </xf>
    <xf numFmtId="165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2" borderId="0" xfId="0" applyFont="1" applyFill="1" applyAlignment="1">
      <alignment horizontal="right" indent="1"/>
    </xf>
    <xf numFmtId="0" fontId="6" fillId="2" borderId="0" xfId="0" applyFont="1" applyFill="1"/>
    <xf numFmtId="0" fontId="6" fillId="2" borderId="0" xfId="0" applyFont="1" applyFill="1" applyAlignment="1">
      <alignment horizontal="center"/>
    </xf>
    <xf numFmtId="0" fontId="2" fillId="0" borderId="0" xfId="0" applyFont="1" applyAlignment="1">
      <alignment horizontal="right" indent="1"/>
    </xf>
    <xf numFmtId="3" fontId="1" fillId="0" borderId="1" xfId="0" applyNumberFormat="1" applyFont="1" applyBorder="1" applyAlignment="1">
      <alignment horizontal="right" indent="1"/>
    </xf>
    <xf numFmtId="165" fontId="1" fillId="0" borderId="1" xfId="0" applyNumberFormat="1" applyFont="1" applyBorder="1" applyAlignment="1">
      <alignment horizontal="right" indent="1"/>
    </xf>
    <xf numFmtId="0" fontId="6" fillId="2" borderId="0" xfId="0" applyFont="1" applyFill="1" applyAlignment="1">
      <alignment horizontal="right" vertical="center" wrapText="1" indent="1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" fontId="1" fillId="0" borderId="1" xfId="0" applyNumberFormat="1" applyFont="1" applyBorder="1" applyAlignment="1">
      <alignment horizontal="right" indent="1"/>
    </xf>
    <xf numFmtId="0" fontId="7" fillId="0" borderId="0" xfId="0" applyFont="1" applyAlignment="1">
      <alignment horizontal="right" indent="1"/>
    </xf>
    <xf numFmtId="0" fontId="7" fillId="0" borderId="0" xfId="0" applyFont="1"/>
    <xf numFmtId="0" fontId="7" fillId="0" borderId="0" xfId="0" applyFont="1" applyAlignment="1">
      <alignment horizontal="center"/>
    </xf>
    <xf numFmtId="3" fontId="8" fillId="0" borderId="1" xfId="0" applyNumberFormat="1" applyFont="1" applyBorder="1" applyAlignment="1">
      <alignment horizontal="right" indent="1"/>
    </xf>
    <xf numFmtId="165" fontId="8" fillId="0" borderId="1" xfId="0" applyNumberFormat="1" applyFont="1" applyBorder="1" applyAlignment="1">
      <alignment horizontal="right" indent="1"/>
    </xf>
    <xf numFmtId="165" fontId="7" fillId="0" borderId="1" xfId="0" applyNumberFormat="1" applyFont="1" applyBorder="1" applyAlignment="1">
      <alignment horizontal="right" indent="1"/>
    </xf>
    <xf numFmtId="0" fontId="9" fillId="0" borderId="0" xfId="0" applyFont="1"/>
    <xf numFmtId="0" fontId="10" fillId="0" borderId="0" xfId="0" applyFont="1" applyAlignment="1">
      <alignment horizontal="center"/>
    </xf>
    <xf numFmtId="164" fontId="11" fillId="0" borderId="0" xfId="0" applyNumberFormat="1" applyFont="1"/>
    <xf numFmtId="165" fontId="12" fillId="0" borderId="0" xfId="0" applyNumberFormat="1" applyFont="1"/>
    <xf numFmtId="165" fontId="2" fillId="0" borderId="0" xfId="0" applyNumberFormat="1" applyFont="1" applyAlignment="1">
      <alignment horizontal="right" vertical="center" indent="1"/>
    </xf>
    <xf numFmtId="0" fontId="2" fillId="0" borderId="0" xfId="0" applyFont="1" applyAlignment="1">
      <alignment horizontal="left" vertical="center" indent="5"/>
    </xf>
    <xf numFmtId="0" fontId="2" fillId="0" borderId="0" xfId="0" applyFont="1" applyAlignment="1">
      <alignment horizontal="left" vertical="center" indent="8"/>
    </xf>
    <xf numFmtId="0" fontId="13" fillId="0" borderId="0" xfId="0" applyFont="1" applyAlignment="1">
      <alignment horizontal="left" vertical="center" indent="5"/>
    </xf>
    <xf numFmtId="0" fontId="14" fillId="0" borderId="0" xfId="0" applyFont="1"/>
    <xf numFmtId="0" fontId="7" fillId="0" borderId="0" xfId="0" applyFont="1" applyAlignment="1">
      <alignment wrapText="1"/>
    </xf>
    <xf numFmtId="3" fontId="8" fillId="0" borderId="1" xfId="0" applyNumberFormat="1" applyFont="1" applyFill="1" applyBorder="1" applyAlignment="1">
      <alignment horizontal="right" indent="1"/>
    </xf>
    <xf numFmtId="165" fontId="8" fillId="0" borderId="1" xfId="0" applyNumberFormat="1" applyFont="1" applyFill="1" applyBorder="1" applyAlignment="1">
      <alignment horizontal="right" indent="1"/>
    </xf>
    <xf numFmtId="165" fontId="7" fillId="0" borderId="1" xfId="0" applyNumberFormat="1" applyFont="1" applyFill="1" applyBorder="1" applyAlignment="1">
      <alignment horizontal="right" indent="1"/>
    </xf>
    <xf numFmtId="0" fontId="16" fillId="0" borderId="0" xfId="0" applyFont="1" applyFill="1" applyAlignment="1">
      <alignment horizontal="center" vertical="center"/>
    </xf>
    <xf numFmtId="0" fontId="17" fillId="0" borderId="0" xfId="0" applyFont="1" applyFill="1"/>
    <xf numFmtId="165" fontId="18" fillId="0" borderId="0" xfId="0" applyNumberFormat="1" applyFont="1" applyFill="1"/>
    <xf numFmtId="0" fontId="19" fillId="0" borderId="0" xfId="0" applyFont="1" applyFill="1" applyAlignment="1">
      <alignment horizontal="center" vertical="center"/>
    </xf>
    <xf numFmtId="0" fontId="0" fillId="0" borderId="0" xfId="0" applyFill="1"/>
    <xf numFmtId="0" fontId="10" fillId="0" borderId="0" xfId="0" applyFont="1" applyFill="1" applyAlignment="1">
      <alignment horizontal="center"/>
    </xf>
    <xf numFmtId="4" fontId="1" fillId="0" borderId="1" xfId="0" applyNumberFormat="1" applyFont="1" applyBorder="1" applyAlignment="1">
      <alignment horizontal="right" indent="1"/>
    </xf>
    <xf numFmtId="0" fontId="2" fillId="0" borderId="0" xfId="0" applyFont="1" applyFill="1"/>
    <xf numFmtId="1" fontId="1" fillId="0" borderId="1" xfId="0" applyNumberFormat="1" applyFont="1" applyFill="1" applyBorder="1" applyAlignment="1">
      <alignment horizontal="right" indent="1"/>
    </xf>
    <xf numFmtId="0" fontId="9" fillId="0" borderId="0" xfId="0" applyFont="1" applyFill="1"/>
    <xf numFmtId="164" fontId="11" fillId="0" borderId="0" xfId="0" applyNumberFormat="1" applyFont="1" applyFill="1"/>
    <xf numFmtId="0" fontId="7" fillId="0" borderId="0" xfId="0" applyFont="1" applyFill="1" applyAlignment="1">
      <alignment horizontal="right" indent="1"/>
    </xf>
    <xf numFmtId="0" fontId="7" fillId="0" borderId="0" xfId="0" applyFont="1" applyFill="1"/>
    <xf numFmtId="0" fontId="7" fillId="0" borderId="0" xfId="0" applyFont="1" applyFill="1" applyAlignment="1">
      <alignment horizontal="center"/>
    </xf>
    <xf numFmtId="164" fontId="0" fillId="0" borderId="0" xfId="0" applyNumberFormat="1" applyFill="1" applyAlignment="1">
      <alignment horizontal="right" indent="1"/>
    </xf>
    <xf numFmtId="165" fontId="7" fillId="0" borderId="0" xfId="0" applyNumberFormat="1" applyFont="1" applyFill="1" applyAlignment="1">
      <alignment horizontal="right" indent="1"/>
    </xf>
    <xf numFmtId="3" fontId="6" fillId="2" borderId="0" xfId="0" applyNumberFormat="1" applyFont="1" applyFill="1" applyAlignment="1">
      <alignment horizontal="center"/>
    </xf>
    <xf numFmtId="3" fontId="2" fillId="0" borderId="0" xfId="0" applyNumberFormat="1" applyFont="1" applyAlignment="1">
      <alignment vertical="center" wrapText="1"/>
    </xf>
    <xf numFmtId="4" fontId="0" fillId="0" borderId="0" xfId="0" applyNumberFormat="1"/>
    <xf numFmtId="4" fontId="2" fillId="0" borderId="0" xfId="0" applyNumberFormat="1" applyFont="1" applyAlignment="1">
      <alignment vertical="center" wrapText="1"/>
    </xf>
    <xf numFmtId="4" fontId="2" fillId="0" borderId="0" xfId="0" applyNumberFormat="1" applyFont="1"/>
    <xf numFmtId="4" fontId="2" fillId="0" borderId="0" xfId="0" applyNumberFormat="1" applyFont="1" applyAlignment="1">
      <alignment horizontal="center"/>
    </xf>
    <xf numFmtId="4" fontId="9" fillId="0" borderId="0" xfId="0" applyNumberFormat="1" applyFont="1"/>
    <xf numFmtId="4" fontId="10" fillId="0" borderId="0" xfId="0" applyNumberFormat="1" applyFont="1" applyAlignment="1">
      <alignment horizontal="center"/>
    </xf>
    <xf numFmtId="4" fontId="7" fillId="0" borderId="0" xfId="0" applyNumberFormat="1" applyFont="1"/>
    <xf numFmtId="4" fontId="11" fillId="0" borderId="0" xfId="0" applyNumberFormat="1" applyFont="1"/>
    <xf numFmtId="4" fontId="1" fillId="0" borderId="1" xfId="0" applyNumberFormat="1" applyFont="1" applyFill="1" applyBorder="1" applyAlignment="1">
      <alignment horizontal="right" indent="1"/>
    </xf>
    <xf numFmtId="165" fontId="2" fillId="0" borderId="0" xfId="0" applyNumberFormat="1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0"/>
  <sheetViews>
    <sheetView tabSelected="1" zoomScale="40" zoomScaleNormal="40" workbookViewId="0"/>
  </sheetViews>
  <sheetFormatPr defaultRowHeight="14.75" x14ac:dyDescent="0.75"/>
  <cols>
    <col min="2" max="2" width="29.54296875" customWidth="1"/>
    <col min="3" max="3" width="23.86328125" customWidth="1"/>
    <col min="4" max="4" width="21.86328125" customWidth="1"/>
    <col min="5" max="5" width="9.1328125" bestFit="1" customWidth="1"/>
    <col min="6" max="6" width="9.86328125" bestFit="1" customWidth="1"/>
    <col min="7" max="12" width="9.7265625" bestFit="1" customWidth="1"/>
    <col min="13" max="13" width="9.86328125" bestFit="1" customWidth="1"/>
    <col min="14" max="17" width="9.7265625" bestFit="1" customWidth="1"/>
  </cols>
  <sheetData>
    <row r="1" spans="1:21" ht="20.25" x14ac:dyDescent="0.85">
      <c r="A1" s="2" t="s">
        <v>21</v>
      </c>
      <c r="B1" s="1"/>
      <c r="C1" s="1"/>
      <c r="D1" s="3"/>
      <c r="E1" s="43" t="s">
        <v>143</v>
      </c>
      <c r="F1" s="43" t="s">
        <v>142</v>
      </c>
      <c r="G1" s="44" t="s">
        <v>22</v>
      </c>
      <c r="H1" s="45" t="s">
        <v>23</v>
      </c>
      <c r="I1" s="45" t="s">
        <v>24</v>
      </c>
      <c r="J1" s="45" t="s">
        <v>25</v>
      </c>
      <c r="K1" s="45" t="s">
        <v>26</v>
      </c>
      <c r="L1" s="45" t="s">
        <v>27</v>
      </c>
      <c r="M1" s="45" t="s">
        <v>28</v>
      </c>
      <c r="N1" s="45" t="s">
        <v>29</v>
      </c>
      <c r="O1" s="45" t="s">
        <v>30</v>
      </c>
      <c r="P1" s="45" t="s">
        <v>31</v>
      </c>
      <c r="Q1" s="45" t="s">
        <v>32</v>
      </c>
      <c r="R1" s="45" t="s">
        <v>33</v>
      </c>
      <c r="S1" s="45" t="s">
        <v>34</v>
      </c>
      <c r="T1" s="45" t="s">
        <v>35</v>
      </c>
      <c r="U1" s="42"/>
    </row>
    <row r="2" spans="1:21" x14ac:dyDescent="0.75">
      <c r="A2" s="1"/>
      <c r="B2" s="1"/>
      <c r="C2" s="1"/>
      <c r="D2" s="3"/>
      <c r="E2" s="4"/>
      <c r="F2" s="4"/>
      <c r="G2" s="4"/>
      <c r="H2" s="4"/>
      <c r="I2" s="4"/>
      <c r="J2" s="4"/>
      <c r="K2" s="4"/>
      <c r="L2" s="4"/>
      <c r="M2" s="6"/>
      <c r="N2" s="4"/>
      <c r="O2" s="4"/>
      <c r="P2" s="4"/>
      <c r="Q2" s="4"/>
      <c r="R2" s="4"/>
      <c r="S2" s="4"/>
      <c r="T2" s="4"/>
    </row>
    <row r="3" spans="1:21" x14ac:dyDescent="0.75">
      <c r="A3" s="7" t="s">
        <v>37</v>
      </c>
      <c r="B3" s="7" t="s">
        <v>38</v>
      </c>
      <c r="C3" s="7" t="s">
        <v>39</v>
      </c>
      <c r="D3" s="8" t="s">
        <v>40</v>
      </c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10"/>
      <c r="R3" s="11"/>
      <c r="S3" s="11"/>
      <c r="T3" s="11"/>
    </row>
    <row r="4" spans="1:21" x14ac:dyDescent="0.75">
      <c r="A4" s="12"/>
      <c r="B4" s="13" t="s">
        <v>41</v>
      </c>
      <c r="C4" s="13" t="s">
        <v>42</v>
      </c>
      <c r="D4" s="14"/>
      <c r="E4" s="14">
        <v>2012</v>
      </c>
      <c r="F4" s="14">
        <v>2013</v>
      </c>
      <c r="G4" s="14">
        <v>2014</v>
      </c>
      <c r="H4" s="14">
        <v>2015</v>
      </c>
      <c r="I4" s="14">
        <v>2016</v>
      </c>
      <c r="J4" s="14">
        <v>2017</v>
      </c>
      <c r="K4" s="14">
        <v>2018</v>
      </c>
      <c r="L4" s="14">
        <v>2019</v>
      </c>
      <c r="M4" s="14">
        <v>2020</v>
      </c>
      <c r="N4" s="14">
        <v>2021</v>
      </c>
      <c r="O4" s="14">
        <v>2022</v>
      </c>
      <c r="P4" s="14">
        <v>2023</v>
      </c>
      <c r="Q4" s="14">
        <v>2024</v>
      </c>
      <c r="R4" s="14">
        <v>2025</v>
      </c>
      <c r="S4" s="14">
        <v>2026</v>
      </c>
      <c r="T4" s="14">
        <v>2027</v>
      </c>
    </row>
    <row r="5" spans="1:21" x14ac:dyDescent="0.75">
      <c r="A5" s="15">
        <v>1</v>
      </c>
      <c r="B5" s="24" t="s">
        <v>43</v>
      </c>
      <c r="C5" s="24" t="s">
        <v>44</v>
      </c>
      <c r="D5" s="25" t="s">
        <v>45</v>
      </c>
      <c r="E5" s="26">
        <v>22836.271000000001</v>
      </c>
      <c r="F5" s="26">
        <v>23363.830999999998</v>
      </c>
      <c r="G5" s="26">
        <v>23614.671999999999</v>
      </c>
      <c r="H5" s="26">
        <v>24560.879000000001</v>
      </c>
      <c r="I5" s="26">
        <v>25143.688999999998</v>
      </c>
      <c r="J5" s="26">
        <v>25961.040000000001</v>
      </c>
      <c r="K5" s="26">
        <v>27005.795999999998</v>
      </c>
      <c r="L5" s="26">
        <v>27560.513999999999</v>
      </c>
      <c r="M5" s="26">
        <v>26596.996655809642</v>
      </c>
      <c r="N5" s="26">
        <v>27387.690083584526</v>
      </c>
      <c r="O5" s="26">
        <v>28619.844423396276</v>
      </c>
      <c r="P5" s="26">
        <v>29523.158862991389</v>
      </c>
      <c r="Q5" s="26">
        <v>30354.626585664395</v>
      </c>
      <c r="R5" s="26">
        <v>31210.433408825116</v>
      </c>
      <c r="S5" s="26">
        <v>32091.326220738967</v>
      </c>
      <c r="T5" s="26">
        <v>32998.076018320651</v>
      </c>
      <c r="U5" s="37"/>
    </row>
    <row r="6" spans="1:21" x14ac:dyDescent="0.75">
      <c r="A6" s="15">
        <v>2</v>
      </c>
      <c r="B6" s="24" t="s">
        <v>46</v>
      </c>
      <c r="C6" s="24" t="s">
        <v>47</v>
      </c>
      <c r="D6" s="25" t="s">
        <v>45</v>
      </c>
      <c r="E6" s="26">
        <v>22044.999999999996</v>
      </c>
      <c r="F6" s="26">
        <v>22923.703000000001</v>
      </c>
      <c r="G6" s="26">
        <v>23613.911000000004</v>
      </c>
      <c r="H6" s="26">
        <v>24560.879000000001</v>
      </c>
      <c r="I6" s="26">
        <v>25360.287</v>
      </c>
      <c r="J6" s="26">
        <v>26962.263000000003</v>
      </c>
      <c r="K6" s="26">
        <v>29142.539000000001</v>
      </c>
      <c r="L6" s="26">
        <v>30463.322999999997</v>
      </c>
      <c r="M6" s="26">
        <v>29545.32890221828</v>
      </c>
      <c r="N6" s="26">
        <v>30849.609975135059</v>
      </c>
      <c r="O6" s="26">
        <v>32817.505247505222</v>
      </c>
      <c r="P6" s="26">
        <v>34530.420918082214</v>
      </c>
      <c r="Q6" s="26">
        <v>36249.473968997168</v>
      </c>
      <c r="R6" s="26"/>
      <c r="S6" s="24"/>
      <c r="T6" s="24"/>
      <c r="U6" s="37"/>
    </row>
    <row r="7" spans="1:21" x14ac:dyDescent="0.75">
      <c r="A7" s="15">
        <v>3</v>
      </c>
      <c r="B7" s="24" t="s">
        <v>48</v>
      </c>
      <c r="C7" s="24" t="s">
        <v>49</v>
      </c>
      <c r="D7" s="25" t="s">
        <v>50</v>
      </c>
      <c r="E7" s="27">
        <v>4.2516986694188148</v>
      </c>
      <c r="F7" s="27">
        <v>2.3101845305654223</v>
      </c>
      <c r="G7" s="27">
        <v>1.073629577272655</v>
      </c>
      <c r="H7" s="27">
        <v>4.0068606500230004</v>
      </c>
      <c r="I7" s="27">
        <v>2.3729199594200168</v>
      </c>
      <c r="J7" s="27">
        <v>3.2507202900895038</v>
      </c>
      <c r="K7" s="27">
        <v>4.0243226003272525</v>
      </c>
      <c r="L7" s="27">
        <v>2.0540701707144677</v>
      </c>
      <c r="M7" s="27">
        <v>-3.4960064394675641</v>
      </c>
      <c r="N7" s="27">
        <v>2.9728673429079606</v>
      </c>
      <c r="O7" s="27">
        <v>4.498934872022204</v>
      </c>
      <c r="P7" s="27">
        <v>3.1562520963833975</v>
      </c>
      <c r="Q7" s="27">
        <v>2.8163237088944584</v>
      </c>
      <c r="R7" s="27">
        <v>2.8193620525870386</v>
      </c>
      <c r="S7" s="27">
        <v>2.8224305647250816</v>
      </c>
      <c r="T7" s="27">
        <v>2.825529214170345</v>
      </c>
      <c r="U7" s="37"/>
    </row>
    <row r="8" spans="1:21" x14ac:dyDescent="0.75">
      <c r="A8" s="15">
        <v>4</v>
      </c>
      <c r="B8" s="24" t="s">
        <v>51</v>
      </c>
      <c r="C8" s="24" t="s">
        <v>52</v>
      </c>
      <c r="D8" s="25" t="s">
        <v>50</v>
      </c>
      <c r="E8" s="27">
        <v>8.002741001294396</v>
      </c>
      <c r="F8" s="27">
        <v>3.9859514629167876</v>
      </c>
      <c r="G8" s="27">
        <v>3.0108922629123356</v>
      </c>
      <c r="H8" s="27">
        <v>4.0102124548534022</v>
      </c>
      <c r="I8" s="27">
        <v>3.25480207772695</v>
      </c>
      <c r="J8" s="27">
        <v>6.3168685748706395</v>
      </c>
      <c r="K8" s="27">
        <v>8.086398385773478</v>
      </c>
      <c r="L8" s="27">
        <v>4.5321514367708176</v>
      </c>
      <c r="M8" s="27">
        <v>-3.0134404502808678</v>
      </c>
      <c r="N8" s="27">
        <v>4.4145085581323684</v>
      </c>
      <c r="O8" s="27">
        <v>6.3789956305972453</v>
      </c>
      <c r="P8" s="27">
        <v>5.2195182347299465</v>
      </c>
      <c r="Q8" s="27">
        <v>4.9783727079178277</v>
      </c>
      <c r="R8" s="27"/>
      <c r="S8" s="27"/>
      <c r="T8" s="27"/>
      <c r="U8" s="37"/>
    </row>
    <row r="9" spans="1:21" x14ac:dyDescent="0.75">
      <c r="A9" s="18"/>
      <c r="B9" s="19" t="s">
        <v>137</v>
      </c>
      <c r="C9" s="19" t="s">
        <v>54</v>
      </c>
      <c r="D9" s="20"/>
      <c r="E9" s="14">
        <v>2012</v>
      </c>
      <c r="F9" s="14">
        <v>2013</v>
      </c>
      <c r="G9" s="14">
        <v>2014</v>
      </c>
      <c r="H9" s="14">
        <v>2015</v>
      </c>
      <c r="I9" s="14">
        <v>2016</v>
      </c>
      <c r="J9" s="14">
        <v>2017</v>
      </c>
      <c r="K9" s="14">
        <v>2018</v>
      </c>
      <c r="L9" s="14">
        <v>2019</v>
      </c>
      <c r="M9" s="14">
        <v>2020</v>
      </c>
      <c r="N9" s="14">
        <v>2021</v>
      </c>
      <c r="O9" s="14">
        <v>2022</v>
      </c>
      <c r="P9" s="14">
        <v>2023</v>
      </c>
      <c r="Q9" s="14">
        <v>2024</v>
      </c>
      <c r="R9" s="21"/>
      <c r="S9" s="21"/>
      <c r="T9" s="21"/>
    </row>
    <row r="10" spans="1:21" x14ac:dyDescent="0.75">
      <c r="A10" s="15">
        <f>A8+1</f>
        <v>5</v>
      </c>
      <c r="B10" s="24" t="s">
        <v>3</v>
      </c>
      <c r="C10" s="24" t="s">
        <v>4</v>
      </c>
      <c r="D10" s="25" t="s">
        <v>45</v>
      </c>
      <c r="E10" s="26">
        <v>13509.112999999999</v>
      </c>
      <c r="F10" s="26">
        <v>14259.653</v>
      </c>
      <c r="G10" s="26">
        <v>14348.567999999999</v>
      </c>
      <c r="H10" s="26">
        <v>14667.915000000001</v>
      </c>
      <c r="I10" s="26">
        <v>15018.398999999999</v>
      </c>
      <c r="J10" s="26">
        <v>15472.449000000001</v>
      </c>
      <c r="K10" s="26">
        <v>15881.871999999999</v>
      </c>
      <c r="L10" s="26">
        <v>16226.32</v>
      </c>
      <c r="M10" s="26">
        <v>14591.935838732432</v>
      </c>
      <c r="N10" s="26">
        <v>15182.760312571027</v>
      </c>
      <c r="O10" s="26">
        <v>16720.600037290485</v>
      </c>
      <c r="P10" s="26">
        <v>17389.424038782105</v>
      </c>
      <c r="Q10" s="26">
        <v>17841.54906379044</v>
      </c>
      <c r="R10" s="24"/>
      <c r="S10" s="1"/>
      <c r="T10" s="1"/>
    </row>
    <row r="11" spans="1:21" x14ac:dyDescent="0.75">
      <c r="A11" s="15">
        <f t="shared" ref="A11:A16" si="0">A10+1</f>
        <v>6</v>
      </c>
      <c r="B11" s="24" t="s">
        <v>55</v>
      </c>
      <c r="C11" s="24" t="s">
        <v>5</v>
      </c>
      <c r="D11" s="25" t="s">
        <v>45</v>
      </c>
      <c r="E11" s="26">
        <v>4140.9870000000001</v>
      </c>
      <c r="F11" s="26">
        <v>4197.7340000000004</v>
      </c>
      <c r="G11" s="26">
        <v>4342.6289999999999</v>
      </c>
      <c r="H11" s="26">
        <v>4461.0959999999995</v>
      </c>
      <c r="I11" s="26">
        <v>4571.634</v>
      </c>
      <c r="J11" s="26">
        <v>4726.8599999999997</v>
      </c>
      <c r="K11" s="26">
        <v>4801.7120000000004</v>
      </c>
      <c r="L11" s="26">
        <v>4928.134</v>
      </c>
      <c r="M11" s="26">
        <v>5048.3347973417458</v>
      </c>
      <c r="N11" s="26">
        <v>5169.9178009976386</v>
      </c>
      <c r="O11" s="26">
        <v>5293.9958282215821</v>
      </c>
      <c r="P11" s="26">
        <v>5421.0517280988997</v>
      </c>
      <c r="Q11" s="26">
        <v>5551.1569695732733</v>
      </c>
      <c r="R11" s="24"/>
      <c r="S11" s="1"/>
      <c r="T11" s="1"/>
    </row>
    <row r="12" spans="1:21" x14ac:dyDescent="0.75">
      <c r="A12" s="15">
        <f t="shared" si="0"/>
        <v>7</v>
      </c>
      <c r="B12" s="24" t="s">
        <v>56</v>
      </c>
      <c r="C12" s="24" t="s">
        <v>6</v>
      </c>
      <c r="D12" s="25" t="s">
        <v>45</v>
      </c>
      <c r="E12" s="26">
        <v>6313.9790000000021</v>
      </c>
      <c r="F12" s="26">
        <v>5927.0409999999929</v>
      </c>
      <c r="G12" s="26">
        <v>5526.3079999999964</v>
      </c>
      <c r="H12" s="26">
        <v>5855.3930000000018</v>
      </c>
      <c r="I12" s="26">
        <v>5934.1619999999975</v>
      </c>
      <c r="J12" s="26">
        <v>6512.4820000000045</v>
      </c>
      <c r="K12" s="26">
        <v>7468.9330000000018</v>
      </c>
      <c r="L12" s="26">
        <v>7730.934000000002</v>
      </c>
      <c r="M12" s="26">
        <v>8244.0579646886272</v>
      </c>
      <c r="N12" s="26">
        <v>8496.9296675701553</v>
      </c>
      <c r="O12" s="26">
        <v>8271.736280218649</v>
      </c>
      <c r="P12" s="26">
        <v>8445.8303273381935</v>
      </c>
      <c r="Q12" s="26">
        <v>8624.2767256357292</v>
      </c>
      <c r="R12" s="24"/>
      <c r="S12" s="1"/>
      <c r="T12" s="1"/>
    </row>
    <row r="13" spans="1:21" x14ac:dyDescent="0.75">
      <c r="A13" s="15">
        <f t="shared" si="0"/>
        <v>8</v>
      </c>
      <c r="B13" s="24" t="s">
        <v>57</v>
      </c>
      <c r="C13" s="24" t="s">
        <v>7</v>
      </c>
      <c r="D13" s="25" t="s">
        <v>45</v>
      </c>
      <c r="E13" s="26">
        <v>5797.9669999999996</v>
      </c>
      <c r="F13" s="26">
        <v>5450.7879999999996</v>
      </c>
      <c r="G13" s="26">
        <v>5481.8810000000003</v>
      </c>
      <c r="H13" s="26">
        <v>5372.2070000000003</v>
      </c>
      <c r="I13" s="26">
        <v>4929.4939999999997</v>
      </c>
      <c r="J13" s="26">
        <v>5492.4960000000001</v>
      </c>
      <c r="K13" s="26">
        <v>6138.4970000000003</v>
      </c>
      <c r="L13" s="26">
        <v>6266.3879999999999</v>
      </c>
      <c r="M13" s="26">
        <v>6215.6901768788402</v>
      </c>
      <c r="N13" s="26">
        <v>6472.1530579495329</v>
      </c>
      <c r="O13" s="26">
        <v>6963.7618847818467</v>
      </c>
      <c r="P13" s="26">
        <v>7137.8559319013921</v>
      </c>
      <c r="Q13" s="26">
        <v>7316.302330198926</v>
      </c>
      <c r="R13" s="24"/>
      <c r="S13" s="1"/>
      <c r="T13" s="1"/>
    </row>
    <row r="14" spans="1:21" x14ac:dyDescent="0.75">
      <c r="A14" s="15">
        <f t="shared" si="0"/>
        <v>9</v>
      </c>
      <c r="B14" s="24" t="s">
        <v>58</v>
      </c>
      <c r="C14" s="24" t="s">
        <v>8</v>
      </c>
      <c r="D14" s="25" t="s">
        <v>45</v>
      </c>
      <c r="E14" s="26">
        <v>516.01200000000244</v>
      </c>
      <c r="F14" s="26">
        <v>476.25299999999334</v>
      </c>
      <c r="G14" s="26">
        <v>44.426999999996042</v>
      </c>
      <c r="H14" s="26">
        <v>483.18600000000151</v>
      </c>
      <c r="I14" s="26">
        <v>1004.6679999999978</v>
      </c>
      <c r="J14" s="26">
        <v>1019.9860000000044</v>
      </c>
      <c r="K14" s="26">
        <v>1330.4360000000015</v>
      </c>
      <c r="L14" s="26">
        <v>1464.5460000000021</v>
      </c>
      <c r="M14" s="26">
        <v>2028.3677878097872</v>
      </c>
      <c r="N14" s="26">
        <v>2024.7766096206215</v>
      </c>
      <c r="O14" s="26">
        <v>1307.9743954368023</v>
      </c>
      <c r="P14" s="26">
        <v>1307.9743954368023</v>
      </c>
      <c r="Q14" s="26">
        <v>1307.9743954368023</v>
      </c>
      <c r="R14" s="24"/>
      <c r="S14" s="1"/>
      <c r="T14" s="1"/>
    </row>
    <row r="15" spans="1:21" x14ac:dyDescent="0.75">
      <c r="A15" s="15">
        <f t="shared" si="0"/>
        <v>10</v>
      </c>
      <c r="B15" s="24" t="s">
        <v>9</v>
      </c>
      <c r="C15" s="24" t="s">
        <v>10</v>
      </c>
      <c r="D15" s="25" t="s">
        <v>45</v>
      </c>
      <c r="E15" s="26">
        <v>13446.057000000001</v>
      </c>
      <c r="F15" s="26">
        <v>13534.709000000001</v>
      </c>
      <c r="G15" s="26">
        <v>14378.735000000001</v>
      </c>
      <c r="H15" s="26">
        <v>14805.201999999999</v>
      </c>
      <c r="I15" s="26">
        <v>15391.039000000001</v>
      </c>
      <c r="J15" s="26">
        <v>16370.789000000001</v>
      </c>
      <c r="K15" s="26">
        <v>17077.5</v>
      </c>
      <c r="L15" s="26">
        <v>17438.199000000001</v>
      </c>
      <c r="M15" s="26">
        <v>16722.822723512632</v>
      </c>
      <c r="N15" s="26">
        <v>17433.791114842799</v>
      </c>
      <c r="O15" s="26">
        <v>18249.963933138923</v>
      </c>
      <c r="P15" s="26">
        <v>18979.962490464481</v>
      </c>
      <c r="Q15" s="26">
        <v>19739.160990083059</v>
      </c>
      <c r="R15" s="24"/>
      <c r="S15" s="1"/>
      <c r="T15" s="1"/>
    </row>
    <row r="16" spans="1:21" x14ac:dyDescent="0.75">
      <c r="A16" s="15">
        <f t="shared" si="0"/>
        <v>11</v>
      </c>
      <c r="B16" s="24" t="s">
        <v>11</v>
      </c>
      <c r="C16" s="24" t="s">
        <v>12</v>
      </c>
      <c r="D16" s="25" t="s">
        <v>45</v>
      </c>
      <c r="E16" s="26">
        <v>14573.865</v>
      </c>
      <c r="F16" s="26">
        <v>14555.306</v>
      </c>
      <c r="G16" s="26">
        <v>14981.567999999999</v>
      </c>
      <c r="H16" s="26">
        <v>15228.727000000001</v>
      </c>
      <c r="I16" s="26">
        <v>15771.545</v>
      </c>
      <c r="J16" s="26">
        <v>17121.54</v>
      </c>
      <c r="K16" s="26">
        <v>18224.221000000001</v>
      </c>
      <c r="L16" s="26">
        <v>18763.073</v>
      </c>
      <c r="M16" s="26">
        <v>18010.154668465795</v>
      </c>
      <c r="N16" s="26">
        <v>18895.708812397093</v>
      </c>
      <c r="O16" s="26">
        <v>19916.45165547336</v>
      </c>
      <c r="P16" s="26">
        <v>20713.109721692294</v>
      </c>
      <c r="Q16" s="26">
        <v>21401.51716341811</v>
      </c>
      <c r="R16" s="24"/>
      <c r="S16" s="1"/>
      <c r="T16" s="1"/>
    </row>
    <row r="17" spans="1:20" x14ac:dyDescent="0.75">
      <c r="A17" s="18"/>
      <c r="B17" s="19" t="s">
        <v>138</v>
      </c>
      <c r="C17" s="19" t="s">
        <v>60</v>
      </c>
      <c r="D17" s="20"/>
      <c r="E17" s="14">
        <v>2012</v>
      </c>
      <c r="F17" s="14">
        <v>2013</v>
      </c>
      <c r="G17" s="14">
        <v>2014</v>
      </c>
      <c r="H17" s="14">
        <v>2015</v>
      </c>
      <c r="I17" s="14">
        <v>2016</v>
      </c>
      <c r="J17" s="14">
        <v>2017</v>
      </c>
      <c r="K17" s="14">
        <v>2018</v>
      </c>
      <c r="L17" s="14">
        <v>2019</v>
      </c>
      <c r="M17" s="14">
        <v>2020</v>
      </c>
      <c r="N17" s="14">
        <v>2021</v>
      </c>
      <c r="O17" s="14">
        <v>2022</v>
      </c>
      <c r="P17" s="14">
        <v>2023</v>
      </c>
      <c r="Q17" s="14">
        <v>2024</v>
      </c>
      <c r="R17" s="21"/>
      <c r="S17" s="21"/>
      <c r="T17" s="21"/>
    </row>
    <row r="18" spans="1:20" x14ac:dyDescent="0.75">
      <c r="A18" s="15">
        <f>A16+1</f>
        <v>12</v>
      </c>
      <c r="B18" s="1" t="s">
        <v>3</v>
      </c>
      <c r="C18" s="1" t="s">
        <v>4</v>
      </c>
      <c r="D18" s="3" t="s">
        <v>50</v>
      </c>
      <c r="E18" s="27">
        <v>4.2672172995842317</v>
      </c>
      <c r="F18" s="27">
        <v>5.5558051812876244</v>
      </c>
      <c r="G18" s="27">
        <v>0.62354252238816343</v>
      </c>
      <c r="H18" s="27">
        <v>2.2256367325296935</v>
      </c>
      <c r="I18" s="27">
        <v>2.3894602607118998</v>
      </c>
      <c r="J18" s="27">
        <v>3.0232916304860424</v>
      </c>
      <c r="K18" s="27">
        <v>2.6461421847310476</v>
      </c>
      <c r="L18" s="27">
        <v>2.1688123415174232</v>
      </c>
      <c r="M18" s="27">
        <v>-10.07242653459052</v>
      </c>
      <c r="N18" s="27">
        <v>4.0489793840124122</v>
      </c>
      <c r="O18" s="27">
        <v>10.128854655277394</v>
      </c>
      <c r="P18" s="27">
        <v>4</v>
      </c>
      <c r="Q18" s="27">
        <v>2.6</v>
      </c>
      <c r="R18" s="1"/>
      <c r="S18" s="1"/>
      <c r="T18" s="1"/>
    </row>
    <row r="19" spans="1:20" x14ac:dyDescent="0.75">
      <c r="A19" s="15">
        <f t="shared" ref="A19:A24" si="1">A18+1</f>
        <v>13</v>
      </c>
      <c r="B19" s="1" t="s">
        <v>55</v>
      </c>
      <c r="C19" s="1" t="s">
        <v>5</v>
      </c>
      <c r="D19" s="3" t="s">
        <v>50</v>
      </c>
      <c r="E19" s="27">
        <v>0.71167210842165218</v>
      </c>
      <c r="F19" s="27">
        <v>1.3703737780389247</v>
      </c>
      <c r="G19" s="27">
        <v>3.4517432500487075</v>
      </c>
      <c r="H19" s="27">
        <v>2.7280018624662432</v>
      </c>
      <c r="I19" s="27">
        <v>2.4778215936173638</v>
      </c>
      <c r="J19" s="27">
        <v>3.3954161684859372</v>
      </c>
      <c r="K19" s="27">
        <v>1.5835459480501015</v>
      </c>
      <c r="L19" s="27">
        <v>2.6328526159003189</v>
      </c>
      <c r="M19" s="27">
        <v>2.4390732342453703</v>
      </c>
      <c r="N19" s="27">
        <v>2.4083783769632987</v>
      </c>
      <c r="O19" s="27">
        <v>2.4</v>
      </c>
      <c r="P19" s="27">
        <v>2.4</v>
      </c>
      <c r="Q19" s="27">
        <v>2.4</v>
      </c>
      <c r="R19" s="1"/>
      <c r="S19" s="1"/>
      <c r="T19" s="1"/>
    </row>
    <row r="20" spans="1:20" x14ac:dyDescent="0.75">
      <c r="A20" s="15">
        <f t="shared" si="1"/>
        <v>14</v>
      </c>
      <c r="B20" s="1" t="s">
        <v>56</v>
      </c>
      <c r="C20" s="1" t="s">
        <v>6</v>
      </c>
      <c r="D20" s="3" t="s">
        <v>50</v>
      </c>
      <c r="E20" s="27">
        <v>-1.4138894145582412</v>
      </c>
      <c r="F20" s="27">
        <v>-6.128275054446803</v>
      </c>
      <c r="G20" s="27">
        <v>-6.7610971478010242</v>
      </c>
      <c r="H20" s="27">
        <v>5.9548798221164247</v>
      </c>
      <c r="I20" s="27">
        <v>1.3452384835654243</v>
      </c>
      <c r="J20" s="27">
        <v>9.7456051924434774</v>
      </c>
      <c r="K20" s="27">
        <v>14.686428307978375</v>
      </c>
      <c r="L20" s="27">
        <v>3.5078772295855458</v>
      </c>
      <c r="M20" s="27">
        <v>6.6372829555733546</v>
      </c>
      <c r="N20" s="27">
        <v>3.0673207777606848</v>
      </c>
      <c r="O20" s="27">
        <v>-2.6502912953486231</v>
      </c>
      <c r="P20" s="27">
        <v>2.1046856575430297</v>
      </c>
      <c r="Q20" s="27">
        <v>2.1128342789450159</v>
      </c>
      <c r="R20" s="1"/>
      <c r="S20" s="1"/>
      <c r="T20" s="1"/>
    </row>
    <row r="21" spans="1:20" x14ac:dyDescent="0.75">
      <c r="A21" s="15">
        <f t="shared" si="1"/>
        <v>15</v>
      </c>
      <c r="B21" s="1" t="s">
        <v>57</v>
      </c>
      <c r="C21" s="1" t="s">
        <v>7</v>
      </c>
      <c r="D21" s="3" t="s">
        <v>50</v>
      </c>
      <c r="E21" s="27">
        <v>16.022966995100106</v>
      </c>
      <c r="F21" s="27">
        <v>-5.9879437050952617</v>
      </c>
      <c r="G21" s="27">
        <v>0.57043128443081059</v>
      </c>
      <c r="H21" s="27">
        <v>-2.0006636408196385</v>
      </c>
      <c r="I21" s="27">
        <v>-8.2408030814896165</v>
      </c>
      <c r="J21" s="27">
        <v>11.421091089673709</v>
      </c>
      <c r="K21" s="27">
        <v>11.761519717083104</v>
      </c>
      <c r="L21" s="27">
        <v>2.08342530753049</v>
      </c>
      <c r="M21" s="27">
        <v>-0.80904379239140667</v>
      </c>
      <c r="N21" s="27">
        <v>4.1260563794618434</v>
      </c>
      <c r="O21" s="27">
        <v>7.5957540316276493</v>
      </c>
      <c r="P21" s="27">
        <v>2.5</v>
      </c>
      <c r="Q21" s="27">
        <v>2.5</v>
      </c>
      <c r="R21" s="1"/>
      <c r="S21" s="1"/>
      <c r="T21" s="1"/>
    </row>
    <row r="22" spans="1:20" x14ac:dyDescent="0.75">
      <c r="A22" s="15">
        <f t="shared" si="1"/>
        <v>16</v>
      </c>
      <c r="B22" s="1" t="s">
        <v>58</v>
      </c>
      <c r="C22" s="1" t="s">
        <v>61</v>
      </c>
      <c r="D22" s="3" t="s">
        <v>62</v>
      </c>
      <c r="E22" s="25" t="s">
        <v>62</v>
      </c>
      <c r="F22" s="25" t="s">
        <v>62</v>
      </c>
      <c r="G22" s="25" t="s">
        <v>62</v>
      </c>
      <c r="H22" s="25" t="s">
        <v>62</v>
      </c>
      <c r="I22" s="25" t="s">
        <v>62</v>
      </c>
      <c r="J22" s="25" t="s">
        <v>62</v>
      </c>
      <c r="K22" s="25" t="s">
        <v>62</v>
      </c>
      <c r="L22" s="25" t="s">
        <v>62</v>
      </c>
      <c r="M22" s="25" t="s">
        <v>62</v>
      </c>
      <c r="N22" s="25" t="s">
        <v>62</v>
      </c>
      <c r="O22" s="25" t="s">
        <v>62</v>
      </c>
      <c r="P22" s="25" t="s">
        <v>62</v>
      </c>
      <c r="Q22" s="25" t="s">
        <v>62</v>
      </c>
      <c r="R22" s="1"/>
      <c r="S22" s="1"/>
      <c r="T22" s="1"/>
    </row>
    <row r="23" spans="1:20" x14ac:dyDescent="0.75">
      <c r="A23" s="15">
        <f t="shared" si="1"/>
        <v>17</v>
      </c>
      <c r="B23" s="1" t="s">
        <v>9</v>
      </c>
      <c r="C23" s="1" t="s">
        <v>10</v>
      </c>
      <c r="D23" s="3" t="s">
        <v>50</v>
      </c>
      <c r="E23" s="27">
        <v>9.4979500370284882</v>
      </c>
      <c r="F23" s="27">
        <v>0.65931596154918282</v>
      </c>
      <c r="G23" s="27">
        <v>6.2360114280994168</v>
      </c>
      <c r="H23" s="27">
        <v>2.965956323696048</v>
      </c>
      <c r="I23" s="27">
        <v>3.9569672875790616</v>
      </c>
      <c r="J23" s="27">
        <v>6.3657170903147033</v>
      </c>
      <c r="K23" s="27">
        <v>4.3169025023778573</v>
      </c>
      <c r="L23" s="27">
        <v>2.1121299956082566</v>
      </c>
      <c r="M23" s="27">
        <v>-4.1023518339673046</v>
      </c>
      <c r="N23" s="27">
        <v>4.2514855481337435</v>
      </c>
      <c r="O23" s="27">
        <v>4.6815567131652074</v>
      </c>
      <c r="P23" s="27">
        <v>4</v>
      </c>
      <c r="Q23" s="27">
        <v>4</v>
      </c>
      <c r="R23" s="1"/>
      <c r="S23" s="1"/>
      <c r="T23" s="1"/>
    </row>
    <row r="24" spans="1:20" x14ac:dyDescent="0.75">
      <c r="A24" s="15">
        <f t="shared" si="1"/>
        <v>18</v>
      </c>
      <c r="B24" s="1" t="s">
        <v>11</v>
      </c>
      <c r="C24" s="1" t="s">
        <v>12</v>
      </c>
      <c r="D24" s="3" t="s">
        <v>50</v>
      </c>
      <c r="E24" s="27">
        <v>5.2470251588505334</v>
      </c>
      <c r="F24" s="27">
        <v>-0.12734439354281335</v>
      </c>
      <c r="G24" s="27">
        <v>2.9285677676580661</v>
      </c>
      <c r="H24" s="27">
        <v>1.6497538842396295</v>
      </c>
      <c r="I24" s="27">
        <v>3.5644345059176601</v>
      </c>
      <c r="J24" s="27">
        <v>8.5596877160734692</v>
      </c>
      <c r="K24" s="27">
        <v>6.4403143642452818</v>
      </c>
      <c r="L24" s="27">
        <v>2.9567903067022598</v>
      </c>
      <c r="M24" s="27">
        <v>-4.0127666269496842</v>
      </c>
      <c r="N24" s="27">
        <v>4.9169713432934969</v>
      </c>
      <c r="O24" s="27">
        <v>5.4019822871454153</v>
      </c>
      <c r="P24" s="27">
        <v>4</v>
      </c>
      <c r="Q24" s="27">
        <v>3.3235349543138142</v>
      </c>
      <c r="R24" s="1"/>
      <c r="S24" s="1"/>
      <c r="T24" s="1"/>
    </row>
    <row r="25" spans="1:20" x14ac:dyDescent="0.75">
      <c r="A25" s="18"/>
      <c r="B25" s="19" t="s">
        <v>139</v>
      </c>
      <c r="C25" s="19" t="s">
        <v>64</v>
      </c>
      <c r="D25" s="20"/>
      <c r="E25" s="14">
        <v>2012</v>
      </c>
      <c r="F25" s="14">
        <v>2013</v>
      </c>
      <c r="G25" s="14">
        <v>2014</v>
      </c>
      <c r="H25" s="14">
        <v>2015</v>
      </c>
      <c r="I25" s="14">
        <v>2016</v>
      </c>
      <c r="J25" s="14">
        <v>2017</v>
      </c>
      <c r="K25" s="14">
        <v>2018</v>
      </c>
      <c r="L25" s="14">
        <v>2019</v>
      </c>
      <c r="M25" s="14">
        <v>2020</v>
      </c>
      <c r="N25" s="14">
        <v>2021</v>
      </c>
      <c r="O25" s="14">
        <v>2022</v>
      </c>
      <c r="P25" s="14">
        <v>2023</v>
      </c>
      <c r="Q25" s="14">
        <v>2024</v>
      </c>
      <c r="R25" s="21"/>
      <c r="S25" s="21"/>
      <c r="T25" s="21"/>
    </row>
    <row r="26" spans="1:20" x14ac:dyDescent="0.75">
      <c r="A26" s="15">
        <f>A24+1</f>
        <v>19</v>
      </c>
      <c r="B26" s="1" t="s">
        <v>3</v>
      </c>
      <c r="C26" s="1" t="s">
        <v>4</v>
      </c>
      <c r="D26" s="3" t="s">
        <v>45</v>
      </c>
      <c r="E26" s="16">
        <v>13396.965</v>
      </c>
      <c r="F26" s="16">
        <v>14153.181</v>
      </c>
      <c r="G26" s="16">
        <v>14425.064</v>
      </c>
      <c r="H26" s="16">
        <v>14667.915000000001</v>
      </c>
      <c r="I26" s="16">
        <v>15334.017</v>
      </c>
      <c r="J26" s="16">
        <v>16274.547</v>
      </c>
      <c r="K26" s="16">
        <v>17199.284</v>
      </c>
      <c r="L26" s="16">
        <v>18092.190999999999</v>
      </c>
      <c r="M26" s="16">
        <v>16432.567036557473</v>
      </c>
      <c r="N26" s="16">
        <v>17337.289144165548</v>
      </c>
      <c r="O26" s="16">
        <v>19475.22512199813</v>
      </c>
      <c r="P26" s="16">
        <v>20659.318809415614</v>
      </c>
      <c r="Q26" s="16">
        <v>21620.390320429633</v>
      </c>
      <c r="R26" s="1"/>
      <c r="S26" s="1"/>
      <c r="T26" s="1"/>
    </row>
    <row r="27" spans="1:20" x14ac:dyDescent="0.75">
      <c r="A27" s="15">
        <f t="shared" ref="A27:A32" si="2">A26+1</f>
        <v>20</v>
      </c>
      <c r="B27" s="1" t="s">
        <v>55</v>
      </c>
      <c r="C27" s="1" t="s">
        <v>5</v>
      </c>
      <c r="D27" s="3" t="s">
        <v>45</v>
      </c>
      <c r="E27" s="16">
        <v>3806.672</v>
      </c>
      <c r="F27" s="16">
        <v>4018.4740000000002</v>
      </c>
      <c r="G27" s="16">
        <v>4198.5209999999997</v>
      </c>
      <c r="H27" s="16">
        <v>4461.0959999999995</v>
      </c>
      <c r="I27" s="16">
        <v>4554.5159999999996</v>
      </c>
      <c r="J27" s="16">
        <v>4891.6930000000002</v>
      </c>
      <c r="K27" s="16">
        <v>5248.5169999999998</v>
      </c>
      <c r="L27" s="16">
        <v>5773.9830000000002</v>
      </c>
      <c r="M27" s="16">
        <v>5823.3909999999996</v>
      </c>
      <c r="N27" s="16">
        <v>6047.6170000000002</v>
      </c>
      <c r="O27" s="16">
        <v>6175.4210000000003</v>
      </c>
      <c r="P27" s="16">
        <v>6273.4170000000004</v>
      </c>
      <c r="Q27" s="16">
        <v>6594.3826002794804</v>
      </c>
      <c r="R27" s="1"/>
      <c r="S27" s="1"/>
      <c r="T27" s="1"/>
    </row>
    <row r="28" spans="1:20" x14ac:dyDescent="0.75">
      <c r="A28" s="15">
        <f t="shared" si="2"/>
        <v>21</v>
      </c>
      <c r="B28" s="1" t="s">
        <v>56</v>
      </c>
      <c r="C28" s="1" t="s">
        <v>6</v>
      </c>
      <c r="D28" s="3" t="s">
        <v>45</v>
      </c>
      <c r="E28" s="16">
        <v>6012.3339999999998</v>
      </c>
      <c r="F28" s="16">
        <v>5745.6130000000003</v>
      </c>
      <c r="G28" s="16">
        <v>5685.2749999999996</v>
      </c>
      <c r="H28" s="16">
        <v>5855.393</v>
      </c>
      <c r="I28" s="16">
        <v>5388.26</v>
      </c>
      <c r="J28" s="16">
        <v>5970.5649999999996</v>
      </c>
      <c r="K28" s="16">
        <v>6925.2039999999997</v>
      </c>
      <c r="L28" s="16">
        <v>6852.43</v>
      </c>
      <c r="M28" s="16">
        <v>7102.0030525546999</v>
      </c>
      <c r="N28" s="16">
        <v>7368.7243818418301</v>
      </c>
      <c r="O28" s="16">
        <v>7304.9305832437094</v>
      </c>
      <c r="P28" s="16">
        <v>7936.7115715408481</v>
      </c>
      <c r="Q28" s="16">
        <v>8462.9705362089735</v>
      </c>
      <c r="R28" s="1"/>
      <c r="S28" s="1"/>
      <c r="T28" s="1"/>
    </row>
    <row r="29" spans="1:20" x14ac:dyDescent="0.75">
      <c r="A29" s="15">
        <f t="shared" si="2"/>
        <v>22</v>
      </c>
      <c r="B29" s="1" t="s">
        <v>57</v>
      </c>
      <c r="C29" s="1" t="s">
        <v>7</v>
      </c>
      <c r="D29" s="3" t="s">
        <v>45</v>
      </c>
      <c r="E29" s="16">
        <v>5546.3029999999999</v>
      </c>
      <c r="F29" s="16">
        <v>5278.4350000000004</v>
      </c>
      <c r="G29" s="16">
        <v>5385.8620000000001</v>
      </c>
      <c r="H29" s="16">
        <v>5372.2070000000003</v>
      </c>
      <c r="I29" s="16">
        <v>4898.6980000000003</v>
      </c>
      <c r="J29" s="16">
        <v>5559.1019999999999</v>
      </c>
      <c r="K29" s="16">
        <v>6448.4939999999997</v>
      </c>
      <c r="L29" s="16">
        <v>6758.4040000000005</v>
      </c>
      <c r="M29" s="16">
        <v>6831.0963374607591</v>
      </c>
      <c r="N29" s="16">
        <v>7397.4692726269332</v>
      </c>
      <c r="O29" s="16">
        <v>8357.3309852979564</v>
      </c>
      <c r="P29" s="16">
        <v>8994.5774729269251</v>
      </c>
      <c r="Q29" s="16">
        <v>9549.3040547674227</v>
      </c>
      <c r="R29" s="1"/>
      <c r="S29" s="1"/>
      <c r="T29" s="1"/>
    </row>
    <row r="30" spans="1:20" x14ac:dyDescent="0.75">
      <c r="A30" s="15">
        <f t="shared" si="2"/>
        <v>23</v>
      </c>
      <c r="B30" s="1" t="s">
        <v>58</v>
      </c>
      <c r="C30" s="1" t="s">
        <v>61</v>
      </c>
      <c r="D30" s="3" t="s">
        <v>45</v>
      </c>
      <c r="E30" s="16">
        <v>466.03100000000001</v>
      </c>
      <c r="F30" s="16">
        <v>467.178</v>
      </c>
      <c r="G30" s="16">
        <v>299.41300000000001</v>
      </c>
      <c r="H30" s="16">
        <v>483.18599999999998</v>
      </c>
      <c r="I30" s="16">
        <v>489.56200000000001</v>
      </c>
      <c r="J30" s="16">
        <v>411.46300000000002</v>
      </c>
      <c r="K30" s="16">
        <v>476.71</v>
      </c>
      <c r="L30" s="16">
        <v>94.025999999999996</v>
      </c>
      <c r="M30" s="16">
        <v>270.90671509394087</v>
      </c>
      <c r="N30" s="16">
        <v>-28.744890785103053</v>
      </c>
      <c r="O30" s="16">
        <v>-1052.400402054247</v>
      </c>
      <c r="P30" s="16">
        <v>-1057.865901386077</v>
      </c>
      <c r="Q30" s="16">
        <v>-1086.3335185584492</v>
      </c>
      <c r="R30" s="1"/>
      <c r="S30" s="1"/>
      <c r="T30" s="1"/>
    </row>
    <row r="31" spans="1:20" x14ac:dyDescent="0.75">
      <c r="A31" s="15">
        <f t="shared" si="2"/>
        <v>24</v>
      </c>
      <c r="B31" s="1" t="s">
        <v>9</v>
      </c>
      <c r="C31" s="1" t="s">
        <v>10</v>
      </c>
      <c r="D31" s="3" t="s">
        <v>45</v>
      </c>
      <c r="E31" s="16">
        <v>13471.208000000001</v>
      </c>
      <c r="F31" s="16">
        <v>13739.304</v>
      </c>
      <c r="G31" s="16">
        <v>14443.535</v>
      </c>
      <c r="H31" s="16">
        <v>14805.201999999999</v>
      </c>
      <c r="I31" s="16">
        <v>15117.601000000001</v>
      </c>
      <c r="J31" s="16">
        <v>16615.830000000002</v>
      </c>
      <c r="K31" s="16">
        <v>17898.241000000002</v>
      </c>
      <c r="L31" s="16">
        <v>18317.063999999998</v>
      </c>
      <c r="M31" s="16">
        <v>17354.845985998225</v>
      </c>
      <c r="N31" s="16">
        <v>18377.751576472358</v>
      </c>
      <c r="O31" s="16">
        <v>19709.359268286713</v>
      </c>
      <c r="P31" s="16">
        <v>21107.313282437513</v>
      </c>
      <c r="Q31" s="16">
        <v>22617.211508973902</v>
      </c>
      <c r="R31" s="1"/>
      <c r="S31" s="1"/>
      <c r="T31" s="1"/>
    </row>
    <row r="32" spans="1:20" x14ac:dyDescent="0.75">
      <c r="A32" s="15">
        <f t="shared" si="2"/>
        <v>25</v>
      </c>
      <c r="B32" s="1" t="s">
        <v>11</v>
      </c>
      <c r="C32" s="1" t="s">
        <v>12</v>
      </c>
      <c r="D32" s="3" t="s">
        <v>45</v>
      </c>
      <c r="E32" s="16">
        <v>14642.179</v>
      </c>
      <c r="F32" s="16">
        <v>14732.869000000001</v>
      </c>
      <c r="G32" s="16">
        <v>15138.484</v>
      </c>
      <c r="H32" s="16">
        <v>15228.727000000001</v>
      </c>
      <c r="I32" s="16">
        <v>15034.107</v>
      </c>
      <c r="J32" s="16">
        <v>16790.371999999999</v>
      </c>
      <c r="K32" s="16">
        <v>18128.706999999999</v>
      </c>
      <c r="L32" s="16">
        <v>18572.345000000001</v>
      </c>
      <c r="M32" s="16">
        <v>17167.478172892115</v>
      </c>
      <c r="N32" s="16">
        <v>18281.772127344677</v>
      </c>
      <c r="O32" s="16">
        <v>19847.430726023329</v>
      </c>
      <c r="P32" s="16">
        <v>21446.339745311765</v>
      </c>
      <c r="Q32" s="16">
        <v>23045.480996894825</v>
      </c>
      <c r="R32" s="1"/>
      <c r="S32" s="1"/>
      <c r="T32" s="1"/>
    </row>
    <row r="33" spans="1:20" x14ac:dyDescent="0.75">
      <c r="A33" s="12"/>
      <c r="B33" s="13" t="s">
        <v>65</v>
      </c>
      <c r="C33" s="13" t="s">
        <v>66</v>
      </c>
      <c r="D33" s="14"/>
      <c r="E33" s="14">
        <v>2012</v>
      </c>
      <c r="F33" s="14">
        <v>2013</v>
      </c>
      <c r="G33" s="14">
        <v>2014</v>
      </c>
      <c r="H33" s="14">
        <v>2015</v>
      </c>
      <c r="I33" s="14">
        <v>2016</v>
      </c>
      <c r="J33" s="14">
        <v>2017</v>
      </c>
      <c r="K33" s="14">
        <v>2018</v>
      </c>
      <c r="L33" s="14">
        <v>2019</v>
      </c>
      <c r="M33" s="14">
        <v>2020</v>
      </c>
      <c r="N33" s="14">
        <v>2021</v>
      </c>
      <c r="O33" s="14">
        <v>2022</v>
      </c>
      <c r="P33" s="14">
        <v>2023</v>
      </c>
      <c r="Q33" s="14">
        <v>2024</v>
      </c>
      <c r="R33" s="1"/>
      <c r="S33" s="1"/>
      <c r="T33" s="1"/>
    </row>
    <row r="34" spans="1:20" x14ac:dyDescent="0.75">
      <c r="A34" s="15">
        <f>A32+1</f>
        <v>26</v>
      </c>
      <c r="B34" s="1" t="s">
        <v>67</v>
      </c>
      <c r="C34" s="1" t="s">
        <v>68</v>
      </c>
      <c r="D34" s="3" t="s">
        <v>50</v>
      </c>
      <c r="E34" s="27">
        <v>3.5980635133534804</v>
      </c>
      <c r="F34" s="27">
        <v>1.6379277781976072</v>
      </c>
      <c r="G34" s="27">
        <v>1.9166845929467655</v>
      </c>
      <c r="H34" s="27">
        <v>3.2226766671215046E-3</v>
      </c>
      <c r="I34" s="27">
        <v>0.86144081721658949</v>
      </c>
      <c r="J34" s="27">
        <v>2.9696144260946511</v>
      </c>
      <c r="K34" s="27">
        <v>3.9049288511621967</v>
      </c>
      <c r="L34" s="27">
        <v>2.4282042469360192</v>
      </c>
      <c r="M34" s="27">
        <v>0.50004768857985482</v>
      </c>
      <c r="N34" s="27">
        <v>1.4000204640544922</v>
      </c>
      <c r="O34" s="27">
        <v>1.799119542105899</v>
      </c>
      <c r="P34" s="27">
        <v>2.0001367793187654</v>
      </c>
      <c r="Q34" s="27">
        <v>2.1028265950694873</v>
      </c>
      <c r="R34" s="1"/>
      <c r="S34" s="1"/>
      <c r="T34" s="1"/>
    </row>
    <row r="35" spans="1:20" x14ac:dyDescent="0.75">
      <c r="A35" s="15">
        <f>A34+1</f>
        <v>27</v>
      </c>
      <c r="B35" s="1" t="s">
        <v>69</v>
      </c>
      <c r="C35" s="1" t="s">
        <v>70</v>
      </c>
      <c r="D35" s="3" t="s">
        <v>50</v>
      </c>
      <c r="E35" s="27">
        <v>3.197313996590907</v>
      </c>
      <c r="F35" s="27">
        <v>8.4198383841908253E-2</v>
      </c>
      <c r="G35" s="27">
        <v>1.2894201712421562</v>
      </c>
      <c r="H35" s="27">
        <v>-0.530299206991387</v>
      </c>
      <c r="I35" s="27">
        <v>2.1015422482782498</v>
      </c>
      <c r="J35" s="27">
        <v>3.0190514642711292</v>
      </c>
      <c r="K35" s="27">
        <v>2.957698827857655</v>
      </c>
      <c r="L35" s="27">
        <v>2.9585579683486287</v>
      </c>
      <c r="M35" s="27">
        <v>1</v>
      </c>
      <c r="N35" s="27">
        <v>1.4</v>
      </c>
      <c r="O35" s="27">
        <v>2</v>
      </c>
      <c r="P35" s="27">
        <v>2</v>
      </c>
      <c r="Q35" s="27">
        <v>2</v>
      </c>
      <c r="R35" s="1"/>
      <c r="S35" s="1"/>
      <c r="T35" s="1"/>
    </row>
    <row r="36" spans="1:20" x14ac:dyDescent="0.75">
      <c r="A36" s="15">
        <f t="shared" ref="A36:A41" si="3">A35+1</f>
        <v>28</v>
      </c>
      <c r="B36" s="1" t="s">
        <v>71</v>
      </c>
      <c r="C36" s="1" t="s">
        <v>72</v>
      </c>
      <c r="D36" s="3" t="s">
        <v>50</v>
      </c>
      <c r="E36" s="27">
        <v>2.4703181181405967</v>
      </c>
      <c r="F36" s="27">
        <v>4.1369028759362152</v>
      </c>
      <c r="G36" s="27">
        <v>0.99441402532542611</v>
      </c>
      <c r="H36" s="27">
        <v>3.4323515352191976</v>
      </c>
      <c r="I36" s="27">
        <v>-0.37443942362841653</v>
      </c>
      <c r="J36" s="27">
        <v>3.8761094842936643</v>
      </c>
      <c r="K36" s="27">
        <v>5.6219172497105347</v>
      </c>
      <c r="L36" s="27">
        <v>7.1895610952860096</v>
      </c>
      <c r="M36" s="27">
        <v>-1.5456726701219168</v>
      </c>
      <c r="N36" s="27">
        <v>1.4081451306799124</v>
      </c>
      <c r="O36" s="27">
        <v>-0.27998515262292756</v>
      </c>
      <c r="P36" s="27">
        <v>-0.79407073521787197</v>
      </c>
      <c r="Q36" s="27">
        <v>2.6526175142737918</v>
      </c>
      <c r="R36" s="1"/>
      <c r="S36" s="1"/>
      <c r="T36" s="1"/>
    </row>
    <row r="37" spans="1:20" x14ac:dyDescent="0.75">
      <c r="A37" s="15">
        <f t="shared" si="3"/>
        <v>29</v>
      </c>
      <c r="B37" s="1" t="s">
        <v>73</v>
      </c>
      <c r="C37" s="1" t="s">
        <v>74</v>
      </c>
      <c r="D37" s="3" t="s">
        <v>50</v>
      </c>
      <c r="E37" s="27">
        <v>12.015380716354173</v>
      </c>
      <c r="F37" s="27">
        <v>1.8025070560650107</v>
      </c>
      <c r="G37" s="27">
        <v>6.1250607060588038</v>
      </c>
      <c r="H37" s="27">
        <v>-2.7961180417834726</v>
      </c>
      <c r="I37" s="27">
        <v>-9.1993107030107382</v>
      </c>
      <c r="J37" s="27">
        <v>0.96706904875922817</v>
      </c>
      <c r="K37" s="27">
        <v>1.1358462557416402</v>
      </c>
      <c r="L37" s="27">
        <v>-4.4042390604329995</v>
      </c>
      <c r="M37" s="27">
        <v>-2.8087481827562732</v>
      </c>
      <c r="N37" s="27">
        <v>0.66777532732209943</v>
      </c>
      <c r="O37" s="27">
        <v>1.833137435289512</v>
      </c>
      <c r="P37" s="27">
        <v>6.4091151803798931</v>
      </c>
      <c r="Q37" s="27">
        <v>4.4243787545074698</v>
      </c>
      <c r="R37" s="1"/>
      <c r="S37" s="1"/>
      <c r="T37" s="1"/>
    </row>
    <row r="38" spans="1:20" x14ac:dyDescent="0.75">
      <c r="A38" s="15">
        <f t="shared" si="3"/>
        <v>30</v>
      </c>
      <c r="B38" s="1" t="s">
        <v>75</v>
      </c>
      <c r="C38" s="1" t="s">
        <v>76</v>
      </c>
      <c r="D38" s="3" t="s">
        <v>50</v>
      </c>
      <c r="E38" s="27">
        <v>6.6387884291773531</v>
      </c>
      <c r="F38" s="27">
        <v>1.2320505821406869</v>
      </c>
      <c r="G38" s="27">
        <v>1.4564660880799494</v>
      </c>
      <c r="H38" s="27">
        <v>1.7827972569664894</v>
      </c>
      <c r="I38" s="27">
        <v>-0.6247294347046477</v>
      </c>
      <c r="J38" s="27">
        <v>1.8489530973016457</v>
      </c>
      <c r="K38" s="27">
        <v>3.7913973183610921</v>
      </c>
      <c r="L38" s="27">
        <v>2.6669393333936569</v>
      </c>
      <c r="M38" s="27">
        <v>1.9</v>
      </c>
      <c r="N38" s="27">
        <v>4</v>
      </c>
      <c r="O38" s="27">
        <v>5</v>
      </c>
      <c r="P38" s="27">
        <v>5</v>
      </c>
      <c r="Q38" s="27">
        <v>3.5778971031693141</v>
      </c>
      <c r="R38" s="1"/>
      <c r="S38" s="1"/>
      <c r="T38" s="1"/>
    </row>
    <row r="39" spans="1:20" x14ac:dyDescent="0.75">
      <c r="A39" s="15">
        <f t="shared" si="3"/>
        <v>31</v>
      </c>
      <c r="B39" s="1" t="s">
        <v>77</v>
      </c>
      <c r="C39" s="1" t="s">
        <v>78</v>
      </c>
      <c r="D39" s="3" t="s">
        <v>62</v>
      </c>
      <c r="E39" s="25" t="s">
        <v>62</v>
      </c>
      <c r="F39" s="25" t="s">
        <v>62</v>
      </c>
      <c r="G39" s="25" t="s">
        <v>62</v>
      </c>
      <c r="H39" s="25" t="s">
        <v>62</v>
      </c>
      <c r="I39" s="25" t="s">
        <v>62</v>
      </c>
      <c r="J39" s="25" t="s">
        <v>62</v>
      </c>
      <c r="K39" s="25" t="s">
        <v>62</v>
      </c>
      <c r="L39" s="25" t="s">
        <v>62</v>
      </c>
      <c r="M39" s="25" t="s">
        <v>62</v>
      </c>
      <c r="N39" s="25" t="s">
        <v>62</v>
      </c>
      <c r="O39" s="25" t="s">
        <v>62</v>
      </c>
      <c r="P39" s="25" t="s">
        <v>62</v>
      </c>
      <c r="Q39" s="25" t="s">
        <v>62</v>
      </c>
      <c r="R39" s="1"/>
      <c r="S39" s="1"/>
      <c r="T39" s="1"/>
    </row>
    <row r="40" spans="1:20" x14ac:dyDescent="0.75">
      <c r="A40" s="15">
        <f t="shared" si="3"/>
        <v>32</v>
      </c>
      <c r="B40" s="1" t="s">
        <v>79</v>
      </c>
      <c r="C40" s="1" t="s">
        <v>80</v>
      </c>
      <c r="D40" s="3" t="s">
        <v>50</v>
      </c>
      <c r="E40" s="27">
        <v>4.1295772860541859</v>
      </c>
      <c r="F40" s="27">
        <v>1.3221079204571424</v>
      </c>
      <c r="G40" s="27">
        <v>-1.0451674561645916</v>
      </c>
      <c r="H40" s="27">
        <v>-0.44864363190866641</v>
      </c>
      <c r="I40" s="27">
        <v>-1.7766052051456711</v>
      </c>
      <c r="J40" s="27">
        <v>3.3326314184861587</v>
      </c>
      <c r="K40" s="27">
        <v>3.2603584677167277</v>
      </c>
      <c r="L40" s="27">
        <v>0.22317941096838467</v>
      </c>
      <c r="M40" s="27">
        <v>-1.2</v>
      </c>
      <c r="N40" s="27">
        <v>1.5755916014612694</v>
      </c>
      <c r="O40" s="27">
        <v>2.4495268580384528</v>
      </c>
      <c r="P40" s="27">
        <v>2.9738880119847626</v>
      </c>
      <c r="Q40" s="27">
        <v>3.0321503624232418</v>
      </c>
      <c r="R40" s="1"/>
      <c r="S40" s="1"/>
      <c r="T40" s="1"/>
    </row>
    <row r="41" spans="1:20" x14ac:dyDescent="0.75">
      <c r="A41" s="15">
        <f t="shared" si="3"/>
        <v>33</v>
      </c>
      <c r="B41" s="1" t="s">
        <v>81</v>
      </c>
      <c r="C41" s="1" t="s">
        <v>82</v>
      </c>
      <c r="D41" s="3" t="s">
        <v>50</v>
      </c>
      <c r="E41" s="27">
        <v>7.1246500839605318</v>
      </c>
      <c r="F41" s="27">
        <v>0.7476715374083085</v>
      </c>
      <c r="G41" s="27">
        <v>-0.17044637640340454</v>
      </c>
      <c r="H41" s="27">
        <v>-1.036537079934817</v>
      </c>
      <c r="I41" s="27">
        <v>-4.6757499027520737</v>
      </c>
      <c r="J41" s="27">
        <v>2.8760062270353615</v>
      </c>
      <c r="K41" s="27">
        <v>1.4379264677378814</v>
      </c>
      <c r="L41" s="27">
        <v>-0.49499685927756332</v>
      </c>
      <c r="M41" s="27">
        <v>-3.7</v>
      </c>
      <c r="N41" s="27">
        <v>1.5</v>
      </c>
      <c r="O41" s="27">
        <v>3</v>
      </c>
      <c r="P41" s="27">
        <v>3.9</v>
      </c>
      <c r="Q41" s="27">
        <v>4</v>
      </c>
      <c r="R41" s="1"/>
      <c r="S41" s="1"/>
      <c r="T41" s="1"/>
    </row>
    <row r="42" spans="1:20" x14ac:dyDescent="0.75">
      <c r="A42" s="12"/>
      <c r="B42" s="13" t="s">
        <v>83</v>
      </c>
      <c r="C42" s="13" t="s">
        <v>84</v>
      </c>
      <c r="D42" s="14"/>
      <c r="E42" s="14">
        <v>2012</v>
      </c>
      <c r="F42" s="14">
        <v>2013</v>
      </c>
      <c r="G42" s="14">
        <v>2014</v>
      </c>
      <c r="H42" s="14">
        <v>2015</v>
      </c>
      <c r="I42" s="14">
        <v>2016</v>
      </c>
      <c r="J42" s="14">
        <v>2017</v>
      </c>
      <c r="K42" s="14">
        <v>2018</v>
      </c>
      <c r="L42" s="14">
        <v>2019</v>
      </c>
      <c r="M42" s="14">
        <v>2020</v>
      </c>
      <c r="N42" s="14">
        <v>2021</v>
      </c>
      <c r="O42" s="14">
        <v>2022</v>
      </c>
      <c r="P42" s="14">
        <v>2023</v>
      </c>
      <c r="Q42" s="14">
        <v>2024</v>
      </c>
      <c r="R42" s="1"/>
      <c r="S42" s="1"/>
      <c r="T42" s="1"/>
    </row>
    <row r="43" spans="1:20" x14ac:dyDescent="0.75">
      <c r="A43" s="15">
        <f>A41+1</f>
        <v>34</v>
      </c>
      <c r="B43" s="1" t="s">
        <v>3</v>
      </c>
      <c r="C43" s="1" t="s">
        <v>4</v>
      </c>
      <c r="D43" s="3" t="s">
        <v>50</v>
      </c>
      <c r="E43" s="17">
        <v>2.5239558987130626</v>
      </c>
      <c r="F43" s="17">
        <v>3.2866136507138139</v>
      </c>
      <c r="G43" s="17">
        <v>0.38056686850713578</v>
      </c>
      <c r="H43" s="17">
        <v>1.3523245209588395</v>
      </c>
      <c r="I43" s="17">
        <v>1.4270010450358876</v>
      </c>
      <c r="J43" s="17">
        <v>1.8058209358221045</v>
      </c>
      <c r="K43" s="17">
        <v>1.5770670204275219</v>
      </c>
      <c r="L43" s="17">
        <v>1.275459534686554</v>
      </c>
      <c r="M43" s="17">
        <v>-5.9301657482424615</v>
      </c>
      <c r="N43" s="17">
        <v>2.2213954510895491</v>
      </c>
      <c r="O43" s="17">
        <v>5.6150764085109914</v>
      </c>
      <c r="P43" s="17">
        <v>2.3369239594638267</v>
      </c>
      <c r="Q43" s="17">
        <v>1.5314249640647153</v>
      </c>
      <c r="R43" s="1"/>
      <c r="S43" s="1"/>
      <c r="T43" s="1"/>
    </row>
    <row r="44" spans="1:20" x14ac:dyDescent="0.75">
      <c r="A44" s="15">
        <f t="shared" ref="A44:A49" si="4">A43+1</f>
        <v>35</v>
      </c>
      <c r="B44" s="1" t="s">
        <v>55</v>
      </c>
      <c r="C44" s="1" t="s">
        <v>5</v>
      </c>
      <c r="D44" s="3" t="s">
        <v>50</v>
      </c>
      <c r="E44" s="17">
        <v>0.13358631128806239</v>
      </c>
      <c r="F44" s="17">
        <v>0.24849503668966236</v>
      </c>
      <c r="G44" s="17">
        <v>0.62016798529316375</v>
      </c>
      <c r="H44" s="17">
        <v>0.50166692977992322</v>
      </c>
      <c r="I44" s="17">
        <v>0.45005718239970344</v>
      </c>
      <c r="J44" s="17">
        <v>0.61735571100963105</v>
      </c>
      <c r="K44" s="17">
        <v>0.28832435064235107</v>
      </c>
      <c r="L44" s="17">
        <v>0.46812913790802368</v>
      </c>
      <c r="M44" s="17">
        <v>0.43613409148227689</v>
      </c>
      <c r="N44" s="17">
        <v>0.45713057466334239</v>
      </c>
      <c r="O44" s="17">
        <v>0.45304305271919404</v>
      </c>
      <c r="P44" s="17">
        <v>0.44394336320518835</v>
      </c>
      <c r="Q44" s="17">
        <v>0.44068875582777284</v>
      </c>
      <c r="R44" s="1"/>
      <c r="S44" s="1"/>
      <c r="T44" s="1"/>
    </row>
    <row r="45" spans="1:20" x14ac:dyDescent="0.75">
      <c r="A45" s="15">
        <f t="shared" si="4"/>
        <v>36</v>
      </c>
      <c r="B45" s="1" t="s">
        <v>56</v>
      </c>
      <c r="C45" s="1" t="s">
        <v>6</v>
      </c>
      <c r="D45" s="3" t="s">
        <v>50</v>
      </c>
      <c r="E45" s="17">
        <v>-0.41339078826010517</v>
      </c>
      <c r="F45" s="17">
        <v>-1.6944009816664456</v>
      </c>
      <c r="G45" s="17">
        <v>-1.715185322133159</v>
      </c>
      <c r="H45" s="17">
        <v>1.3935615959434269</v>
      </c>
      <c r="I45" s="17">
        <v>0.32070920588793272</v>
      </c>
      <c r="J45" s="17">
        <v>2.3000602656197646</v>
      </c>
      <c r="K45" s="17">
        <v>3.6841782917787453</v>
      </c>
      <c r="L45" s="17">
        <v>0.97016581181314077</v>
      </c>
      <c r="M45" s="17">
        <v>1.8618083998310972</v>
      </c>
      <c r="N45" s="17">
        <v>0.95075284684932104</v>
      </c>
      <c r="O45" s="17">
        <v>-0.82224308316706718</v>
      </c>
      <c r="P45" s="17">
        <v>0.60829836998424092</v>
      </c>
      <c r="Q45" s="17">
        <v>0.60442854074543484</v>
      </c>
      <c r="R45" s="1"/>
      <c r="S45" s="1"/>
      <c r="T45" s="1"/>
    </row>
    <row r="46" spans="1:20" x14ac:dyDescent="0.75">
      <c r="A46" s="15">
        <f t="shared" si="4"/>
        <v>37</v>
      </c>
      <c r="B46" s="1" t="s">
        <v>57</v>
      </c>
      <c r="C46" s="1" t="s">
        <v>7</v>
      </c>
      <c r="D46" s="3" t="s">
        <v>50</v>
      </c>
      <c r="E46" s="17">
        <v>3.6553810992123728</v>
      </c>
      <c r="F46" s="17">
        <v>-1.5202963741321891</v>
      </c>
      <c r="G46" s="17">
        <v>0.1330817707078967</v>
      </c>
      <c r="H46" s="17">
        <v>-0.46443160421622631</v>
      </c>
      <c r="I46" s="17">
        <v>-1.8025128498047684</v>
      </c>
      <c r="J46" s="17">
        <v>2.2391384175965592</v>
      </c>
      <c r="K46" s="17">
        <v>2.4883479244283002</v>
      </c>
      <c r="L46" s="17">
        <v>0.47356871095375203</v>
      </c>
      <c r="M46" s="17">
        <v>-0.18395093473641319</v>
      </c>
      <c r="N46" s="17">
        <v>0.96425504123478833</v>
      </c>
      <c r="O46" s="17">
        <v>1.7949992326186408</v>
      </c>
      <c r="P46" s="17">
        <v>0.60829836998424414</v>
      </c>
      <c r="Q46" s="17">
        <v>0.60442854074543295</v>
      </c>
      <c r="R46" s="1"/>
      <c r="S46" s="1"/>
      <c r="T46" s="1"/>
    </row>
    <row r="47" spans="1:20" x14ac:dyDescent="0.75">
      <c r="A47" s="15">
        <f t="shared" si="4"/>
        <v>38</v>
      </c>
      <c r="B47" s="1" t="s">
        <v>58</v>
      </c>
      <c r="C47" s="1" t="s">
        <v>61</v>
      </c>
      <c r="D47" s="3" t="s">
        <v>50</v>
      </c>
      <c r="E47" s="17">
        <v>-4.0687718874724794</v>
      </c>
      <c r="F47" s="17">
        <v>-0.1741046075342558</v>
      </c>
      <c r="G47" s="17">
        <v>-1.8482670928410556</v>
      </c>
      <c r="H47" s="17">
        <v>1.8579932001596531</v>
      </c>
      <c r="I47" s="17">
        <v>2.1232220556926982</v>
      </c>
      <c r="J47" s="17">
        <v>6.0921848023201636E-2</v>
      </c>
      <c r="K47" s="17">
        <v>1.1958303673504493</v>
      </c>
      <c r="L47" s="17">
        <v>0.49659710085938746</v>
      </c>
      <c r="M47" s="17">
        <v>2.0457593345675087</v>
      </c>
      <c r="N47" s="17">
        <v>-1.3502194385475222E-2</v>
      </c>
      <c r="O47" s="17">
        <v>-2.6172423157857043</v>
      </c>
      <c r="P47" s="17">
        <v>0</v>
      </c>
      <c r="Q47" s="17">
        <v>0</v>
      </c>
      <c r="R47" s="1"/>
      <c r="S47" s="1"/>
      <c r="T47" s="1"/>
    </row>
    <row r="48" spans="1:20" x14ac:dyDescent="0.75">
      <c r="A48" s="15">
        <f t="shared" si="4"/>
        <v>39</v>
      </c>
      <c r="B48" s="1" t="s">
        <v>9</v>
      </c>
      <c r="C48" s="1" t="s">
        <v>10</v>
      </c>
      <c r="D48" s="3" t="s">
        <v>50</v>
      </c>
      <c r="E48" s="17">
        <v>5.324474996255411</v>
      </c>
      <c r="F48" s="17">
        <v>0.38820698878552107</v>
      </c>
      <c r="G48" s="17">
        <v>3.6125325508475061</v>
      </c>
      <c r="H48" s="17">
        <v>1.8059408151000234</v>
      </c>
      <c r="I48" s="17">
        <v>2.3852444368949537</v>
      </c>
      <c r="J48" s="17">
        <v>3.8966040345153861</v>
      </c>
      <c r="K48" s="17">
        <v>2.7221983402822039</v>
      </c>
      <c r="L48" s="17">
        <v>1.3356355058003107</v>
      </c>
      <c r="M48" s="17">
        <v>-2.5956565123835071</v>
      </c>
      <c r="N48" s="17">
        <v>2.6731153164801662</v>
      </c>
      <c r="O48" s="17">
        <v>2.9800717614564927</v>
      </c>
      <c r="P48" s="17">
        <v>2.5506726959311998</v>
      </c>
      <c r="Q48" s="17">
        <v>2.5715354618447308</v>
      </c>
      <c r="R48" s="1"/>
      <c r="S48" s="1"/>
      <c r="T48" s="1"/>
    </row>
    <row r="49" spans="1:20" x14ac:dyDescent="0.75">
      <c r="A49" s="15">
        <f t="shared" si="4"/>
        <v>40</v>
      </c>
      <c r="B49" s="1" t="s">
        <v>11</v>
      </c>
      <c r="C49" s="1" t="s">
        <v>12</v>
      </c>
      <c r="D49" s="3" t="s">
        <v>50</v>
      </c>
      <c r="E49" s="17">
        <v>-3.316927748577617</v>
      </c>
      <c r="F49" s="17">
        <v>8.1269836042838758E-2</v>
      </c>
      <c r="G49" s="17">
        <v>-1.8244525052419724</v>
      </c>
      <c r="H49" s="17">
        <v>-1.0466332117592037</v>
      </c>
      <c r="I49" s="17">
        <v>-2.2100919107984667</v>
      </c>
      <c r="J49" s="17">
        <v>-5.3691206568773557</v>
      </c>
      <c r="K49" s="17">
        <v>-4.2474454028035922</v>
      </c>
      <c r="L49" s="17">
        <v>-1.9953198194935551</v>
      </c>
      <c r="M49" s="17">
        <v>2.7318733298450346</v>
      </c>
      <c r="N49" s="17">
        <v>-3.3295268461744363</v>
      </c>
      <c r="O49" s="17">
        <v>-3.7270132674974046</v>
      </c>
      <c r="P49" s="17">
        <v>-2.7835862922010817</v>
      </c>
      <c r="Q49" s="17">
        <v>-2.33175401358818</v>
      </c>
      <c r="R49" s="1"/>
      <c r="S49" s="1"/>
      <c r="T49" s="1"/>
    </row>
    <row r="50" spans="1:20" x14ac:dyDescent="0.75">
      <c r="A50" s="12"/>
      <c r="B50" s="13" t="s">
        <v>85</v>
      </c>
      <c r="C50" s="13" t="s">
        <v>86</v>
      </c>
      <c r="D50" s="14"/>
      <c r="E50" s="14">
        <v>2012</v>
      </c>
      <c r="F50" s="14">
        <v>2013</v>
      </c>
      <c r="G50" s="14">
        <v>2014</v>
      </c>
      <c r="H50" s="14">
        <v>2015</v>
      </c>
      <c r="I50" s="14">
        <v>2016</v>
      </c>
      <c r="J50" s="14">
        <v>2017</v>
      </c>
      <c r="K50" s="14">
        <v>2018</v>
      </c>
      <c r="L50" s="14">
        <v>2019</v>
      </c>
      <c r="M50" s="14">
        <v>2020</v>
      </c>
      <c r="N50" s="14">
        <v>2021</v>
      </c>
      <c r="O50" s="14">
        <v>2022</v>
      </c>
      <c r="P50" s="14">
        <v>2023</v>
      </c>
      <c r="Q50" s="14">
        <v>2024</v>
      </c>
      <c r="R50" s="1"/>
      <c r="S50" s="1"/>
      <c r="T50" s="1"/>
    </row>
    <row r="51" spans="1:20" x14ac:dyDescent="0.75">
      <c r="A51" s="15">
        <f>A49+1</f>
        <v>41</v>
      </c>
      <c r="B51" s="1" t="s">
        <v>87</v>
      </c>
      <c r="C51" s="1" t="s">
        <v>88</v>
      </c>
      <c r="D51" s="3" t="s">
        <v>50</v>
      </c>
      <c r="E51" s="17">
        <v>2.2675736961451207</v>
      </c>
      <c r="F51" s="17">
        <v>-5.5432372505535454E-2</v>
      </c>
      <c r="G51" s="17">
        <v>0.61009428729894921</v>
      </c>
      <c r="H51" s="17">
        <v>0.16538037486218116</v>
      </c>
      <c r="I51" s="17">
        <v>0.1651073197578512</v>
      </c>
      <c r="J51" s="17">
        <v>2.9120879120879266</v>
      </c>
      <c r="K51" s="17">
        <v>2.5627335824879793</v>
      </c>
      <c r="L51" s="17">
        <v>2.8110359187922995</v>
      </c>
      <c r="M51" s="17">
        <v>0.20253164556962133</v>
      </c>
      <c r="N51" s="17">
        <v>1.4</v>
      </c>
      <c r="O51" s="17">
        <v>2</v>
      </c>
      <c r="P51" s="17">
        <v>2</v>
      </c>
      <c r="Q51" s="17">
        <v>2</v>
      </c>
      <c r="R51" s="1"/>
      <c r="S51" s="1"/>
      <c r="T51" s="1"/>
    </row>
    <row r="52" spans="1:20" x14ac:dyDescent="0.75">
      <c r="A52" s="12"/>
      <c r="B52" s="13" t="s">
        <v>89</v>
      </c>
      <c r="C52" s="13" t="s">
        <v>90</v>
      </c>
      <c r="D52" s="14"/>
      <c r="E52" s="14">
        <v>2012</v>
      </c>
      <c r="F52" s="14">
        <v>2013</v>
      </c>
      <c r="G52" s="14">
        <v>2014</v>
      </c>
      <c r="H52" s="14">
        <v>2015</v>
      </c>
      <c r="I52" s="14">
        <v>2016</v>
      </c>
      <c r="J52" s="14">
        <v>2017</v>
      </c>
      <c r="K52" s="14">
        <v>2018</v>
      </c>
      <c r="L52" s="14">
        <v>2019</v>
      </c>
      <c r="M52" s="14">
        <v>2020</v>
      </c>
      <c r="N52" s="14">
        <v>2021</v>
      </c>
      <c r="O52" s="14">
        <v>2022</v>
      </c>
      <c r="P52" s="14">
        <v>2023</v>
      </c>
      <c r="Q52" s="14">
        <v>2024</v>
      </c>
      <c r="R52" s="49"/>
      <c r="S52" s="49"/>
      <c r="T52" s="1"/>
    </row>
    <row r="53" spans="1:20" x14ac:dyDescent="0.75">
      <c r="A53" s="15">
        <f>A51+1</f>
        <v>42</v>
      </c>
      <c r="B53" s="1" t="s">
        <v>91</v>
      </c>
      <c r="C53" s="1" t="s">
        <v>14</v>
      </c>
      <c r="D53" s="3" t="s">
        <v>45</v>
      </c>
      <c r="E53" s="50">
        <v>11171.252</v>
      </c>
      <c r="F53" s="50">
        <v>11214.107</v>
      </c>
      <c r="G53" s="50">
        <v>11066.147000000001</v>
      </c>
      <c r="H53" s="50">
        <v>10889.323</v>
      </c>
      <c r="I53" s="50">
        <v>10844.087</v>
      </c>
      <c r="J53" s="50">
        <v>11405.619000000001</v>
      </c>
      <c r="K53" s="50">
        <v>11763.152</v>
      </c>
      <c r="L53" s="50">
        <v>11735.753000000001</v>
      </c>
      <c r="M53" s="50">
        <v>10515.321500885493</v>
      </c>
      <c r="N53" s="50">
        <v>10990.336927769942</v>
      </c>
      <c r="O53" s="50">
        <v>11795.58630230117</v>
      </c>
      <c r="P53" s="50">
        <v>12403.524852052249</v>
      </c>
      <c r="Q53" s="50">
        <v>13016.237521680252</v>
      </c>
      <c r="R53" s="49"/>
      <c r="S53" s="49"/>
      <c r="T53" s="1"/>
    </row>
    <row r="54" spans="1:20" x14ac:dyDescent="0.75">
      <c r="A54" s="15">
        <f>A53+1</f>
        <v>43</v>
      </c>
      <c r="B54" s="1" t="s">
        <v>13</v>
      </c>
      <c r="C54" s="1" t="s">
        <v>92</v>
      </c>
      <c r="D54" s="3" t="s">
        <v>45</v>
      </c>
      <c r="E54" s="16">
        <v>8734.2389999999996</v>
      </c>
      <c r="F54" s="16">
        <v>9402.9480000000003</v>
      </c>
      <c r="G54" s="16">
        <v>10084.522999999999</v>
      </c>
      <c r="H54" s="16">
        <v>10883.348</v>
      </c>
      <c r="I54" s="16">
        <v>11598.766</v>
      </c>
      <c r="J54" s="16">
        <v>12515.367</v>
      </c>
      <c r="K54" s="16">
        <v>13899.488000000001</v>
      </c>
      <c r="L54" s="16">
        <v>15103.222</v>
      </c>
      <c r="M54" s="16">
        <v>15563.870270999996</v>
      </c>
      <c r="N54" s="16">
        <v>16121.679381512637</v>
      </c>
      <c r="O54" s="16">
        <v>17097.04098409415</v>
      </c>
      <c r="P54" s="16">
        <v>18005.748712398756</v>
      </c>
      <c r="Q54" s="16">
        <v>18906.036148018695</v>
      </c>
      <c r="R54" s="49"/>
      <c r="S54" s="49"/>
      <c r="T54" s="1"/>
    </row>
    <row r="55" spans="1:20" x14ac:dyDescent="0.75">
      <c r="A55" s="15">
        <f>A54+1</f>
        <v>44</v>
      </c>
      <c r="B55" s="1" t="s">
        <v>93</v>
      </c>
      <c r="C55" s="1" t="s">
        <v>94</v>
      </c>
      <c r="D55" s="3" t="s">
        <v>45</v>
      </c>
      <c r="E55" s="16">
        <v>7242.2460000000001</v>
      </c>
      <c r="F55" s="16">
        <v>7784.1620000000003</v>
      </c>
      <c r="G55" s="16">
        <v>8392.49</v>
      </c>
      <c r="H55" s="16">
        <v>9065.7909999999993</v>
      </c>
      <c r="I55" s="16">
        <v>9621.9169999999995</v>
      </c>
      <c r="J55" s="16">
        <v>10383.044</v>
      </c>
      <c r="K55" s="16">
        <v>11454.305</v>
      </c>
      <c r="L55" s="16">
        <v>12395.624</v>
      </c>
      <c r="M55" s="16">
        <v>12773.690531999997</v>
      </c>
      <c r="N55" s="16">
        <v>13231.499600666877</v>
      </c>
      <c r="O55" s="16">
        <v>14032.005326507224</v>
      </c>
      <c r="P55" s="16">
        <v>14777.806409611083</v>
      </c>
      <c r="Q55" s="16">
        <v>15516.696730091639</v>
      </c>
      <c r="R55" s="49"/>
      <c r="S55" s="49"/>
      <c r="T55" s="1"/>
    </row>
    <row r="56" spans="1:20" x14ac:dyDescent="0.75">
      <c r="A56" s="15">
        <f>A55+1</f>
        <v>45</v>
      </c>
      <c r="B56" s="1" t="s">
        <v>95</v>
      </c>
      <c r="C56" s="1" t="s">
        <v>96</v>
      </c>
      <c r="D56" s="3" t="s">
        <v>45</v>
      </c>
      <c r="E56" s="16">
        <v>1491.9929999999999</v>
      </c>
      <c r="F56" s="16">
        <v>1618.7860000000001</v>
      </c>
      <c r="G56" s="16">
        <v>1692.0329999999999</v>
      </c>
      <c r="H56" s="16">
        <v>1817.557</v>
      </c>
      <c r="I56" s="16">
        <v>1976.8489999999999</v>
      </c>
      <c r="J56" s="16">
        <v>2132.3229999999999</v>
      </c>
      <c r="K56" s="16">
        <v>2445.183</v>
      </c>
      <c r="L56" s="16">
        <v>2707.598</v>
      </c>
      <c r="M56" s="16">
        <v>2790.1797389999992</v>
      </c>
      <c r="N56" s="16">
        <v>2890.1797808457595</v>
      </c>
      <c r="O56" s="16">
        <v>3065.0356575869282</v>
      </c>
      <c r="P56" s="16">
        <v>3227.9423027876737</v>
      </c>
      <c r="Q56" s="16">
        <v>3389.3394179270572</v>
      </c>
      <c r="R56" s="49"/>
      <c r="S56" s="49"/>
      <c r="T56" s="1"/>
    </row>
    <row r="57" spans="1:20" x14ac:dyDescent="0.75">
      <c r="A57" s="15">
        <f>A56+1</f>
        <v>46</v>
      </c>
      <c r="B57" s="1" t="s">
        <v>16</v>
      </c>
      <c r="C57" s="1" t="s">
        <v>15</v>
      </c>
      <c r="D57" s="3" t="s">
        <v>45</v>
      </c>
      <c r="E57" s="16">
        <v>2790.3470000000002</v>
      </c>
      <c r="F57" s="16">
        <v>2982.7910000000002</v>
      </c>
      <c r="G57" s="16">
        <v>3184.51</v>
      </c>
      <c r="H57" s="16">
        <v>3362.6469999999999</v>
      </c>
      <c r="I57" s="16">
        <v>3609.9810000000002</v>
      </c>
      <c r="J57" s="16">
        <v>3811.2950000000001</v>
      </c>
      <c r="K57" s="16">
        <v>4217.4219999999996</v>
      </c>
      <c r="L57" s="16">
        <v>4333.0050000000001</v>
      </c>
      <c r="M57" s="16">
        <v>4143.8249999999998</v>
      </c>
      <c r="N57" s="16">
        <v>4468.2668999999996</v>
      </c>
      <c r="O57" s="16">
        <v>4692.5366999999997</v>
      </c>
      <c r="P57" s="16">
        <v>4927.1635349999997</v>
      </c>
      <c r="Q57" s="16">
        <v>5172.3124015531166</v>
      </c>
      <c r="R57" s="49"/>
      <c r="S57" s="49"/>
      <c r="T57" s="1"/>
    </row>
    <row r="58" spans="1:20" x14ac:dyDescent="0.75">
      <c r="A58" s="15">
        <f>A57+1</f>
        <v>47</v>
      </c>
      <c r="B58" s="1" t="s">
        <v>17</v>
      </c>
      <c r="C58" s="1" t="s">
        <v>18</v>
      </c>
      <c r="D58" s="3" t="s">
        <v>45</v>
      </c>
      <c r="E58" s="16">
        <v>650.83799999999997</v>
      </c>
      <c r="F58" s="16">
        <v>676.14499999999998</v>
      </c>
      <c r="G58" s="16">
        <v>721.27099999999996</v>
      </c>
      <c r="H58" s="16">
        <v>574.44000000000005</v>
      </c>
      <c r="I58" s="16">
        <v>692.54600000000005</v>
      </c>
      <c r="J58" s="16">
        <v>770.01599999999996</v>
      </c>
      <c r="K58" s="16">
        <v>737.52300000000002</v>
      </c>
      <c r="L58" s="16">
        <v>708.65700000000004</v>
      </c>
      <c r="M58" s="16">
        <v>677.71687155334462</v>
      </c>
      <c r="N58" s="16">
        <v>730.77889745183768</v>
      </c>
      <c r="O58" s="16">
        <v>767.45791436010347</v>
      </c>
      <c r="P58" s="16">
        <v>805.8308100781087</v>
      </c>
      <c r="Q58" s="16">
        <v>845.92456956486956</v>
      </c>
      <c r="R58" s="49"/>
      <c r="S58" s="49"/>
      <c r="T58" s="1"/>
    </row>
    <row r="59" spans="1:20" x14ac:dyDescent="0.75">
      <c r="A59" s="12"/>
      <c r="B59" s="13" t="s">
        <v>97</v>
      </c>
      <c r="C59" s="13" t="s">
        <v>98</v>
      </c>
      <c r="D59" s="14"/>
      <c r="E59" s="14">
        <v>2012</v>
      </c>
      <c r="F59" s="14">
        <v>2013</v>
      </c>
      <c r="G59" s="14">
        <v>2014</v>
      </c>
      <c r="H59" s="14">
        <v>2015</v>
      </c>
      <c r="I59" s="14">
        <v>2016</v>
      </c>
      <c r="J59" s="14">
        <v>2017</v>
      </c>
      <c r="K59" s="14">
        <v>2018</v>
      </c>
      <c r="L59" s="14">
        <v>2019</v>
      </c>
      <c r="M59" s="14">
        <v>2020</v>
      </c>
      <c r="N59" s="14">
        <v>2021</v>
      </c>
      <c r="O59" s="14">
        <v>2022</v>
      </c>
      <c r="P59" s="14">
        <v>2023</v>
      </c>
      <c r="Q59" s="14">
        <v>2024</v>
      </c>
      <c r="R59" s="49"/>
      <c r="S59" s="49"/>
      <c r="T59" s="1"/>
    </row>
    <row r="60" spans="1:20" x14ac:dyDescent="0.75">
      <c r="A60" s="23">
        <f>A58+1</f>
        <v>48</v>
      </c>
      <c r="B60" s="38" t="s">
        <v>140</v>
      </c>
      <c r="C60" s="24" t="s">
        <v>100</v>
      </c>
      <c r="D60" s="25" t="s">
        <v>101</v>
      </c>
      <c r="E60" s="39">
        <v>2044.8130000000001</v>
      </c>
      <c r="F60" s="39">
        <v>2023.825</v>
      </c>
      <c r="G60" s="39">
        <v>2001.4680000000001</v>
      </c>
      <c r="H60" s="39">
        <v>1986.096</v>
      </c>
      <c r="I60" s="39">
        <v>1968.9570000000001</v>
      </c>
      <c r="J60" s="39">
        <v>1950.116</v>
      </c>
      <c r="K60" s="39">
        <v>1934.3789999999999</v>
      </c>
      <c r="L60" s="39">
        <v>1919.9680000000001</v>
      </c>
      <c r="M60" s="39">
        <v>1907.675</v>
      </c>
      <c r="N60" s="39">
        <v>1893.7</v>
      </c>
      <c r="O60" s="39">
        <v>1890.4360000000001</v>
      </c>
      <c r="P60" s="39">
        <v>1879.921</v>
      </c>
      <c r="Q60" s="39">
        <v>1869.258</v>
      </c>
      <c r="R60" s="49"/>
      <c r="S60" s="49"/>
      <c r="T60" s="1"/>
    </row>
    <row r="61" spans="1:20" x14ac:dyDescent="0.75">
      <c r="A61" s="23">
        <f>A60+1</f>
        <v>49</v>
      </c>
      <c r="B61" s="24" t="s">
        <v>102</v>
      </c>
      <c r="C61" s="24" t="s">
        <v>103</v>
      </c>
      <c r="D61" s="25" t="s">
        <v>50</v>
      </c>
      <c r="E61" s="40"/>
      <c r="F61" s="40">
        <v>-1.0264019252616379</v>
      </c>
      <c r="G61" s="40">
        <v>-1.1046903758971212</v>
      </c>
      <c r="H61" s="40">
        <v>-0.76803626138415382</v>
      </c>
      <c r="I61" s="40">
        <v>-0.86294922299828158</v>
      </c>
      <c r="J61" s="40">
        <v>-0.95690256313368138</v>
      </c>
      <c r="K61" s="40">
        <v>-0.80697763620214857</v>
      </c>
      <c r="L61" s="40">
        <v>-0.74499361293727873</v>
      </c>
      <c r="M61" s="40">
        <v>-0.64027108785147391</v>
      </c>
      <c r="N61" s="40">
        <f>N60/M60*100-100</f>
        <v>-0.73256713014532693</v>
      </c>
      <c r="O61" s="40">
        <f t="shared" ref="O61:Q61" si="5">O60/N60*100-100</f>
        <v>-0.17236098642867148</v>
      </c>
      <c r="P61" s="40">
        <f t="shared" si="5"/>
        <v>-0.55622089295803789</v>
      </c>
      <c r="Q61" s="40">
        <f t="shared" si="5"/>
        <v>-0.56720468572881089</v>
      </c>
      <c r="R61" s="49"/>
      <c r="S61" s="49"/>
      <c r="T61" s="1"/>
    </row>
    <row r="62" spans="1:20" x14ac:dyDescent="0.75">
      <c r="A62" s="23">
        <f t="shared" ref="A62:A68" si="6">A61+1</f>
        <v>50</v>
      </c>
      <c r="B62" s="24" t="s">
        <v>104</v>
      </c>
      <c r="C62" s="24" t="s">
        <v>105</v>
      </c>
      <c r="D62" s="25" t="s">
        <v>101</v>
      </c>
      <c r="E62" s="39">
        <v>1560</v>
      </c>
      <c r="F62" s="39">
        <v>1536.1</v>
      </c>
      <c r="G62" s="39">
        <v>1495.75</v>
      </c>
      <c r="H62" s="39">
        <v>1472.6499999999999</v>
      </c>
      <c r="I62" s="39">
        <v>1450.3000000000002</v>
      </c>
      <c r="J62" s="39">
        <v>1423.375</v>
      </c>
      <c r="K62" s="39">
        <v>1410.875</v>
      </c>
      <c r="L62" s="39">
        <v>1399.5500000000002</v>
      </c>
      <c r="M62" s="39">
        <v>1390.1</v>
      </c>
      <c r="N62" s="39">
        <v>1386.1884</v>
      </c>
      <c r="O62" s="39">
        <v>1378.1278440000001</v>
      </c>
      <c r="P62" s="39">
        <v>1370.462409</v>
      </c>
      <c r="Q62" s="39">
        <v>1364.55834</v>
      </c>
      <c r="R62" s="49"/>
      <c r="S62" s="49"/>
      <c r="T62" s="1"/>
    </row>
    <row r="63" spans="1:20" x14ac:dyDescent="0.75">
      <c r="A63" s="23">
        <f t="shared" si="6"/>
        <v>51</v>
      </c>
      <c r="B63" s="24" t="s">
        <v>106</v>
      </c>
      <c r="C63" s="24" t="s">
        <v>107</v>
      </c>
      <c r="D63" s="25" t="s">
        <v>101</v>
      </c>
      <c r="E63" s="39">
        <v>1030.7249999999999</v>
      </c>
      <c r="F63" s="39">
        <v>1014.25</v>
      </c>
      <c r="G63" s="39">
        <v>992.25</v>
      </c>
      <c r="H63" s="39">
        <v>994.22500000000002</v>
      </c>
      <c r="I63" s="39">
        <v>988.625</v>
      </c>
      <c r="J63" s="39">
        <v>980.25</v>
      </c>
      <c r="K63" s="39">
        <v>982.17500000000007</v>
      </c>
      <c r="L63" s="39">
        <v>971.35</v>
      </c>
      <c r="M63" s="39">
        <v>973.2</v>
      </c>
      <c r="N63" s="39">
        <v>969.62760000000003</v>
      </c>
      <c r="O63" s="39">
        <v>967.44574648800017</v>
      </c>
      <c r="P63" s="39">
        <v>962.06461111800002</v>
      </c>
      <c r="Q63" s="39">
        <v>957.91995468000005</v>
      </c>
      <c r="R63" s="49"/>
      <c r="S63" s="49"/>
      <c r="T63" s="1"/>
    </row>
    <row r="64" spans="1:20" x14ac:dyDescent="0.75">
      <c r="A64" s="23">
        <f t="shared" si="6"/>
        <v>52</v>
      </c>
      <c r="B64" s="24" t="s">
        <v>108</v>
      </c>
      <c r="C64" s="24" t="s">
        <v>109</v>
      </c>
      <c r="D64" s="25" t="s">
        <v>101</v>
      </c>
      <c r="E64" s="40">
        <v>875.6</v>
      </c>
      <c r="F64" s="40">
        <v>893.9</v>
      </c>
      <c r="G64" s="40">
        <v>884.6</v>
      </c>
      <c r="H64" s="40">
        <v>896.1</v>
      </c>
      <c r="I64" s="40">
        <v>893.3</v>
      </c>
      <c r="J64" s="40">
        <v>894.8</v>
      </c>
      <c r="K64" s="40">
        <v>909.4</v>
      </c>
      <c r="L64" s="40">
        <v>910</v>
      </c>
      <c r="M64" s="40">
        <v>893.1</v>
      </c>
      <c r="N64" s="40">
        <v>889.52760000000001</v>
      </c>
      <c r="O64" s="40">
        <v>898.42287599999997</v>
      </c>
      <c r="P64" s="40">
        <v>901.11814462799987</v>
      </c>
      <c r="Q64" s="40">
        <v>901.11814462799987</v>
      </c>
      <c r="R64" s="46"/>
      <c r="S64" s="46"/>
    </row>
    <row r="65" spans="1:20" x14ac:dyDescent="0.75">
      <c r="A65" s="23">
        <f t="shared" si="6"/>
        <v>53</v>
      </c>
      <c r="B65" s="24" t="s">
        <v>110</v>
      </c>
      <c r="C65" s="24" t="s">
        <v>111</v>
      </c>
      <c r="D65" s="25" t="s">
        <v>50</v>
      </c>
      <c r="E65" s="40">
        <v>1.6248839368616359</v>
      </c>
      <c r="F65" s="40">
        <v>2.0899954317039544</v>
      </c>
      <c r="G65" s="40">
        <v>-1.0403848305179508</v>
      </c>
      <c r="H65" s="40">
        <v>1.300022609088856</v>
      </c>
      <c r="I65" s="40">
        <v>-0.31246512665997273</v>
      </c>
      <c r="J65" s="40">
        <v>0.16791671331020552</v>
      </c>
      <c r="K65" s="40">
        <v>1.6316495306213596</v>
      </c>
      <c r="L65" s="40">
        <v>6.5977567627001577E-2</v>
      </c>
      <c r="M65" s="40">
        <v>-1.8571428571428612</v>
      </c>
      <c r="N65" s="40">
        <v>-0.4</v>
      </c>
      <c r="O65" s="40">
        <v>1</v>
      </c>
      <c r="P65" s="40">
        <v>0.3</v>
      </c>
      <c r="Q65" s="40">
        <v>0</v>
      </c>
      <c r="R65" s="46"/>
      <c r="S65" s="46"/>
    </row>
    <row r="66" spans="1:20" x14ac:dyDescent="0.75">
      <c r="A66" s="23">
        <f t="shared" si="6"/>
        <v>54</v>
      </c>
      <c r="B66" s="24" t="s">
        <v>112</v>
      </c>
      <c r="C66" s="24" t="s">
        <v>113</v>
      </c>
      <c r="D66" s="25" t="s">
        <v>50</v>
      </c>
      <c r="E66" s="41">
        <v>0.66072115384615382</v>
      </c>
      <c r="F66" s="41">
        <v>0.66027602369637395</v>
      </c>
      <c r="G66" s="41">
        <v>0.6633795754638141</v>
      </c>
      <c r="H66" s="41">
        <v>0.67512647268529524</v>
      </c>
      <c r="I66" s="41">
        <v>0.6816693097979728</v>
      </c>
      <c r="J66" s="41">
        <v>0.68868007376833229</v>
      </c>
      <c r="K66" s="41">
        <v>0.69614600868255516</v>
      </c>
      <c r="L66" s="41">
        <v>0.69404451430817038</v>
      </c>
      <c r="M66" s="41">
        <v>0.7006853254097577</v>
      </c>
      <c r="N66" s="41">
        <f>N62/N60</f>
        <v>0.73199999999999998</v>
      </c>
      <c r="O66" s="41">
        <f t="shared" ref="O66:Q66" si="7">O62/O60</f>
        <v>0.72899999999999998</v>
      </c>
      <c r="P66" s="41">
        <f t="shared" si="7"/>
        <v>0.72899999999999998</v>
      </c>
      <c r="Q66" s="41">
        <f t="shared" si="7"/>
        <v>0.73</v>
      </c>
      <c r="R66" s="49"/>
      <c r="S66" s="46"/>
    </row>
    <row r="67" spans="1:20" x14ac:dyDescent="0.75">
      <c r="A67" s="23">
        <f t="shared" si="6"/>
        <v>55</v>
      </c>
      <c r="B67" s="24" t="s">
        <v>114</v>
      </c>
      <c r="C67" s="24" t="s">
        <v>0</v>
      </c>
      <c r="D67" s="25" t="s">
        <v>50</v>
      </c>
      <c r="E67" s="40">
        <v>15.048025613660618</v>
      </c>
      <c r="F67" s="40">
        <v>11.871425754289094</v>
      </c>
      <c r="G67" s="40">
        <v>10.843494910813261</v>
      </c>
      <c r="H67" s="40">
        <v>9.8772882719774699</v>
      </c>
      <c r="I67" s="40">
        <v>9.6398948007283014</v>
      </c>
      <c r="J67" s="40">
        <v>8.7116188921758653</v>
      </c>
      <c r="K67" s="40">
        <v>7.411932396660557</v>
      </c>
      <c r="L67" s="40">
        <v>6.3111294141871719</v>
      </c>
      <c r="M67" s="40">
        <v>8.2305795314426646</v>
      </c>
      <c r="N67" s="40">
        <v>8.2609034643815864</v>
      </c>
      <c r="O67" s="40">
        <v>7.1345468971842063</v>
      </c>
      <c r="P67" s="40">
        <v>6.334966049647667</v>
      </c>
      <c r="Q67" s="40">
        <v>5.9297031839132348</v>
      </c>
      <c r="R67" s="46"/>
      <c r="S67" s="46"/>
    </row>
    <row r="68" spans="1:20" x14ac:dyDescent="0.75">
      <c r="A68" s="53">
        <f t="shared" si="6"/>
        <v>56</v>
      </c>
      <c r="B68" s="54" t="s">
        <v>115</v>
      </c>
      <c r="C68" s="54" t="s">
        <v>116</v>
      </c>
      <c r="D68" s="55" t="s">
        <v>117</v>
      </c>
      <c r="E68" s="41">
        <v>14.192443477485456</v>
      </c>
      <c r="F68" s="41">
        <v>13.13124604939487</v>
      </c>
      <c r="G68" s="41">
        <v>11.881383242538689</v>
      </c>
      <c r="H68" s="41">
        <v>10.658694006877866</v>
      </c>
      <c r="I68" s="41">
        <v>9.5752284592008081</v>
      </c>
      <c r="J68" s="41">
        <v>8.6648961428058815</v>
      </c>
      <c r="K68" s="41">
        <v>7.9680732351442023</v>
      </c>
      <c r="L68" s="41">
        <v>7.5298081886038855</v>
      </c>
      <c r="M68" s="41">
        <v>7.339535371724681</v>
      </c>
      <c r="N68" s="41">
        <v>7.2648212756046693</v>
      </c>
      <c r="O68" s="41">
        <v>7.2623368073137291</v>
      </c>
      <c r="P68" s="41">
        <v>7.3883610927994274</v>
      </c>
      <c r="Q68" s="56">
        <v>7.6863942669963805</v>
      </c>
      <c r="R68" s="49"/>
      <c r="S68" s="51"/>
      <c r="T68" s="29"/>
    </row>
    <row r="69" spans="1:20" x14ac:dyDescent="0.75">
      <c r="A69" s="12"/>
      <c r="B69" s="13" t="s">
        <v>118</v>
      </c>
      <c r="C69" s="13" t="s">
        <v>119</v>
      </c>
      <c r="D69" s="14"/>
      <c r="E69" s="14">
        <v>2012</v>
      </c>
      <c r="F69" s="14">
        <v>2013</v>
      </c>
      <c r="G69" s="14">
        <v>2014</v>
      </c>
      <c r="H69" s="14">
        <v>2015</v>
      </c>
      <c r="I69" s="14">
        <v>2016</v>
      </c>
      <c r="J69" s="14">
        <v>2017</v>
      </c>
      <c r="K69" s="14">
        <v>2018</v>
      </c>
      <c r="L69" s="14">
        <v>2019</v>
      </c>
      <c r="M69" s="14">
        <v>2020</v>
      </c>
      <c r="N69" s="14">
        <v>2021</v>
      </c>
      <c r="O69" s="14">
        <v>2022</v>
      </c>
      <c r="P69" s="14">
        <v>2023</v>
      </c>
      <c r="Q69" s="14">
        <v>2024</v>
      </c>
      <c r="R69" s="47"/>
      <c r="S69" s="47"/>
      <c r="T69" s="30"/>
    </row>
    <row r="70" spans="1:20" x14ac:dyDescent="0.75">
      <c r="A70" s="15">
        <f>A68+1</f>
        <v>57</v>
      </c>
      <c r="B70" s="24" t="s">
        <v>120</v>
      </c>
      <c r="C70" s="24" t="s">
        <v>121</v>
      </c>
      <c r="D70" s="25" t="s">
        <v>122</v>
      </c>
      <c r="E70" s="26">
        <v>685</v>
      </c>
      <c r="F70" s="26">
        <v>716</v>
      </c>
      <c r="G70" s="26">
        <v>765</v>
      </c>
      <c r="H70" s="26">
        <v>818</v>
      </c>
      <c r="I70" s="26">
        <v>859</v>
      </c>
      <c r="J70" s="26">
        <v>926</v>
      </c>
      <c r="K70" s="26">
        <v>1004</v>
      </c>
      <c r="L70" s="26">
        <v>1076</v>
      </c>
      <c r="M70" s="26">
        <v>1129.8</v>
      </c>
      <c r="N70" s="26">
        <v>1174.992</v>
      </c>
      <c r="O70" s="26">
        <v>1233.7416000000001</v>
      </c>
      <c r="P70" s="26">
        <v>1295.4286800000002</v>
      </c>
      <c r="Q70" s="26">
        <v>1360.2001140000002</v>
      </c>
      <c r="R70" s="52"/>
      <c r="S70" s="52"/>
      <c r="T70" s="31"/>
    </row>
    <row r="71" spans="1:20" x14ac:dyDescent="0.75">
      <c r="A71" s="15">
        <f>A70+1</f>
        <v>58</v>
      </c>
      <c r="B71" s="24" t="s">
        <v>123</v>
      </c>
      <c r="C71" s="24" t="s">
        <v>124</v>
      </c>
      <c r="D71" s="25" t="s">
        <v>50</v>
      </c>
      <c r="E71" s="27">
        <v>3.7878787878787818</v>
      </c>
      <c r="F71" s="27">
        <v>4.5255474452554836</v>
      </c>
      <c r="G71" s="27">
        <v>6.8435754189944049</v>
      </c>
      <c r="H71" s="27">
        <v>6.9281045751634025</v>
      </c>
      <c r="I71" s="27">
        <v>5.012224938875292</v>
      </c>
      <c r="J71" s="27">
        <v>7.7997671711292185</v>
      </c>
      <c r="K71" s="27">
        <v>8.4233261339092849</v>
      </c>
      <c r="L71" s="27">
        <v>7.1713147410358431</v>
      </c>
      <c r="M71" s="27">
        <v>5</v>
      </c>
      <c r="N71" s="27">
        <v>4</v>
      </c>
      <c r="O71" s="27">
        <v>5</v>
      </c>
      <c r="P71" s="27">
        <v>5</v>
      </c>
      <c r="Q71" s="27">
        <v>5</v>
      </c>
      <c r="R71" s="49"/>
      <c r="S71" s="49"/>
      <c r="T71" s="1"/>
    </row>
    <row r="72" spans="1:20" x14ac:dyDescent="0.75">
      <c r="A72" s="15">
        <f>A71+1</f>
        <v>59</v>
      </c>
      <c r="B72" s="24" t="s">
        <v>125</v>
      </c>
      <c r="C72" s="24" t="s">
        <v>126</v>
      </c>
      <c r="D72" s="25" t="s">
        <v>50</v>
      </c>
      <c r="E72" s="40">
        <v>2.5848144969977653</v>
      </c>
      <c r="F72" s="40">
        <v>0.21568136812068417</v>
      </c>
      <c r="G72" s="40">
        <v>2.1362395196970567</v>
      </c>
      <c r="H72" s="40">
        <v>2.6721001350411342</v>
      </c>
      <c r="I72" s="40">
        <v>2.693802278782357</v>
      </c>
      <c r="J72" s="40">
        <v>3.0776357120439854</v>
      </c>
      <c r="K72" s="40">
        <v>2.3542598007178555</v>
      </c>
      <c r="L72" s="40">
        <v>1.9867817727997021</v>
      </c>
      <c r="M72" s="40">
        <v>-1.6698755569538406</v>
      </c>
      <c r="N72" s="40">
        <v>3.3864129948875075</v>
      </c>
      <c r="O72" s="40">
        <v>3.46429195249722</v>
      </c>
      <c r="P72" s="40">
        <v>2.8477089694749935</v>
      </c>
      <c r="Q72" s="57">
        <v>2.8163237088944584</v>
      </c>
      <c r="R72" s="49"/>
      <c r="S72" s="49"/>
      <c r="T72" s="1"/>
    </row>
    <row r="73" spans="1:20" x14ac:dyDescent="0.75">
      <c r="A73" s="12"/>
      <c r="B73" s="13" t="s">
        <v>127</v>
      </c>
      <c r="C73" s="13" t="s">
        <v>19</v>
      </c>
      <c r="D73" s="14"/>
      <c r="E73" s="14">
        <v>2012</v>
      </c>
      <c r="F73" s="14">
        <v>2013</v>
      </c>
      <c r="G73" s="14">
        <v>2014</v>
      </c>
      <c r="H73" s="14">
        <v>2015</v>
      </c>
      <c r="I73" s="14">
        <v>2016</v>
      </c>
      <c r="J73" s="14">
        <v>2017</v>
      </c>
      <c r="K73" s="14">
        <v>2018</v>
      </c>
      <c r="L73" s="14">
        <v>2019</v>
      </c>
      <c r="M73" s="14">
        <v>2020</v>
      </c>
      <c r="N73" s="14">
        <v>2021</v>
      </c>
      <c r="O73" s="14">
        <v>2022</v>
      </c>
      <c r="P73" s="14">
        <v>2023</v>
      </c>
      <c r="Q73" s="14">
        <v>2024</v>
      </c>
      <c r="R73" s="14">
        <v>2025</v>
      </c>
      <c r="S73" s="14">
        <v>2026</v>
      </c>
      <c r="T73" s="14">
        <v>2027</v>
      </c>
    </row>
    <row r="74" spans="1:20" x14ac:dyDescent="0.75">
      <c r="A74" s="15">
        <f>A72+1</f>
        <v>60</v>
      </c>
      <c r="B74" s="1" t="s">
        <v>128</v>
      </c>
      <c r="C74" s="1" t="s">
        <v>141</v>
      </c>
      <c r="D74" s="3" t="s">
        <v>45</v>
      </c>
      <c r="E74" s="16">
        <v>22961.24999374475</v>
      </c>
      <c r="F74" s="16">
        <v>23257.636661254266</v>
      </c>
      <c r="G74" s="16">
        <v>23586.922690171701</v>
      </c>
      <c r="H74" s="16">
        <v>24222.206347746131</v>
      </c>
      <c r="I74" s="16">
        <v>24882.297176875309</v>
      </c>
      <c r="J74" s="16">
        <v>25551.109581578425</v>
      </c>
      <c r="K74" s="16">
        <v>26392.181404995226</v>
      </c>
      <c r="L74" s="16">
        <v>27157.852541212491</v>
      </c>
      <c r="M74" s="16">
        <v>27652.462418413856</v>
      </c>
      <c r="N74" s="16">
        <v>28203.888681179811</v>
      </c>
      <c r="O74" s="16">
        <v>28834.832819215615</v>
      </c>
      <c r="P74" s="16">
        <v>29514.55942961797</v>
      </c>
      <c r="Q74" s="16">
        <v>30345.784964410046</v>
      </c>
      <c r="R74" s="16">
        <v>31201.342510256287</v>
      </c>
      <c r="S74" s="16">
        <v>32081.978737870322</v>
      </c>
      <c r="T74" s="16">
        <v>32988.464419592769</v>
      </c>
    </row>
    <row r="75" spans="1:20" x14ac:dyDescent="0.75">
      <c r="A75" s="23">
        <v>61</v>
      </c>
      <c r="B75" s="24" t="s">
        <v>1</v>
      </c>
      <c r="C75" s="24" t="s">
        <v>130</v>
      </c>
      <c r="D75" s="25" t="s">
        <v>117</v>
      </c>
      <c r="E75" s="27">
        <v>0.12270150460564366</v>
      </c>
      <c r="F75" s="27">
        <v>1.2908124234972433</v>
      </c>
      <c r="G75" s="27">
        <v>1.4158189575039728</v>
      </c>
      <c r="H75" s="27">
        <v>2.6933723653537243</v>
      </c>
      <c r="I75" s="27">
        <v>2.7251474108203979</v>
      </c>
      <c r="J75" s="27">
        <v>2.6879045770930077</v>
      </c>
      <c r="K75" s="27">
        <v>3.2917232839985644</v>
      </c>
      <c r="L75" s="27">
        <v>2.9011286504432263</v>
      </c>
      <c r="M75" s="27">
        <v>1.8212407496166492</v>
      </c>
      <c r="N75" s="27">
        <v>1.9941307736802401</v>
      </c>
      <c r="O75" s="27">
        <v>2.2370820746318856</v>
      </c>
      <c r="P75" s="27">
        <v>2.3573107382449621</v>
      </c>
      <c r="Q75" s="27">
        <v>2.8163237088944584</v>
      </c>
      <c r="R75" s="27">
        <v>2.8193620525870386</v>
      </c>
      <c r="S75" s="27">
        <v>2.8224305647250816</v>
      </c>
      <c r="T75" s="27">
        <v>2.825529214170345</v>
      </c>
    </row>
    <row r="76" spans="1:20" x14ac:dyDescent="0.75">
      <c r="A76" s="23">
        <v>62</v>
      </c>
      <c r="B76" s="24" t="s">
        <v>131</v>
      </c>
      <c r="C76" s="24" t="s">
        <v>132</v>
      </c>
      <c r="D76" s="25" t="s">
        <v>50</v>
      </c>
      <c r="E76" s="27">
        <v>-0.78116085170243754</v>
      </c>
      <c r="F76" s="27">
        <v>0.18152403166431627</v>
      </c>
      <c r="G76" s="27">
        <v>-0.29551212788028708</v>
      </c>
      <c r="H76" s="27">
        <v>0.47353148664483413</v>
      </c>
      <c r="I76" s="27">
        <v>0.40206978162817891</v>
      </c>
      <c r="J76" s="27">
        <v>8.0795472144856717E-4</v>
      </c>
      <c r="K76" s="27">
        <v>0.39535014804243929</v>
      </c>
      <c r="L76" s="27">
        <v>0.15238865663768736</v>
      </c>
      <c r="M76" s="27">
        <v>-2.9459146204751364E-2</v>
      </c>
      <c r="N76" s="27">
        <v>-7.9596473484757985E-2</v>
      </c>
      <c r="O76" s="27">
        <v>-0.17526701233768804</v>
      </c>
      <c r="P76" s="27">
        <v>-0.29327698778526212</v>
      </c>
      <c r="Q76" s="27">
        <v>-0.30377446595867003</v>
      </c>
      <c r="R76" s="24"/>
      <c r="S76" s="24"/>
      <c r="T76" s="24"/>
    </row>
    <row r="77" spans="1:20" x14ac:dyDescent="0.75">
      <c r="A77" s="23">
        <v>63</v>
      </c>
      <c r="B77" s="24" t="s">
        <v>133</v>
      </c>
      <c r="C77" s="24" t="s">
        <v>134</v>
      </c>
      <c r="D77" s="25" t="s">
        <v>50</v>
      </c>
      <c r="E77" s="27">
        <v>2.0075754740972585</v>
      </c>
      <c r="F77" s="27">
        <v>1.7671141722657182</v>
      </c>
      <c r="G77" s="27">
        <v>1.6236024159542359</v>
      </c>
      <c r="H77" s="27">
        <v>1.3581606322152815</v>
      </c>
      <c r="I77" s="27">
        <v>0.92944937608947165</v>
      </c>
      <c r="J77" s="27">
        <v>1.0229078241586216</v>
      </c>
      <c r="K77" s="27">
        <v>1.1475943424539459</v>
      </c>
      <c r="L77" s="27">
        <v>1.0206226719922882</v>
      </c>
      <c r="M77" s="27">
        <v>0.84943137940280944</v>
      </c>
      <c r="N77" s="27">
        <v>0.8719816476355724</v>
      </c>
      <c r="O77" s="27">
        <v>1.0119940615760719</v>
      </c>
      <c r="P77" s="27">
        <v>0.99130196081733846</v>
      </c>
      <c r="Q77" s="27">
        <v>0.97004517072984053</v>
      </c>
      <c r="R77" s="24"/>
      <c r="S77" s="24"/>
      <c r="T77" s="24"/>
    </row>
    <row r="78" spans="1:20" x14ac:dyDescent="0.75">
      <c r="A78" s="23">
        <f>A77+1</f>
        <v>64</v>
      </c>
      <c r="B78" s="24" t="s">
        <v>135</v>
      </c>
      <c r="C78" s="24" t="s">
        <v>136</v>
      </c>
      <c r="D78" s="25" t="s">
        <v>50</v>
      </c>
      <c r="E78" s="27">
        <v>-1.1037131177891772</v>
      </c>
      <c r="F78" s="27">
        <v>-0.65782578043279116</v>
      </c>
      <c r="G78" s="27">
        <v>8.7728669430023887E-2</v>
      </c>
      <c r="H78" s="27">
        <v>0.86168024649360864</v>
      </c>
      <c r="I78" s="27">
        <v>1.3936282531027473</v>
      </c>
      <c r="J78" s="27">
        <v>1.6641887982129375</v>
      </c>
      <c r="K78" s="27">
        <v>1.7487787935021792</v>
      </c>
      <c r="L78" s="27">
        <v>1.7281173218132506</v>
      </c>
      <c r="M78" s="27">
        <v>1.001268516418591</v>
      </c>
      <c r="N78" s="27">
        <v>1.2017455995294257</v>
      </c>
      <c r="O78" s="27">
        <v>1.4003550253935018</v>
      </c>
      <c r="P78" s="27">
        <v>1.6592857652128856</v>
      </c>
      <c r="Q78" s="27">
        <v>2.1500530041232881</v>
      </c>
      <c r="R78" s="24"/>
      <c r="S78" s="24"/>
      <c r="T78" s="24"/>
    </row>
    <row r="79" spans="1:20" x14ac:dyDescent="0.75">
      <c r="A79" s="23">
        <f>A78+1</f>
        <v>65</v>
      </c>
      <c r="B79" s="24" t="s">
        <v>2</v>
      </c>
      <c r="C79" s="24" t="s">
        <v>20</v>
      </c>
      <c r="D79" s="25" t="s">
        <v>50</v>
      </c>
      <c r="E79" s="27">
        <v>-0.54430396332428188</v>
      </c>
      <c r="F79" s="27">
        <v>0.45659986993710788</v>
      </c>
      <c r="G79" s="27">
        <v>0.11764701225675367</v>
      </c>
      <c r="H79" s="27">
        <v>1.3981907650843794</v>
      </c>
      <c r="I79" s="27">
        <v>1.0505132274025755</v>
      </c>
      <c r="J79" s="27">
        <v>1.604354664570522</v>
      </c>
      <c r="K79" s="27">
        <v>2.3249862737327049</v>
      </c>
      <c r="L79" s="27">
        <v>1.4826704658494663</v>
      </c>
      <c r="M79" s="27">
        <v>-3.8168961108554811</v>
      </c>
      <c r="N79" s="27">
        <v>-2.8939222063371943</v>
      </c>
      <c r="O79" s="27">
        <v>-0.74558571976901078</v>
      </c>
      <c r="P79" s="27">
        <v>0</v>
      </c>
      <c r="Q79" s="27">
        <v>0</v>
      </c>
      <c r="R79" s="27">
        <v>0</v>
      </c>
      <c r="S79" s="27">
        <v>0</v>
      </c>
      <c r="T79" s="27">
        <v>0</v>
      </c>
    </row>
    <row r="80" spans="1:20" x14ac:dyDescent="0.75">
      <c r="A80" s="23">
        <f>A79+1</f>
        <v>66</v>
      </c>
      <c r="B80" s="24" t="s">
        <v>2</v>
      </c>
      <c r="C80" s="24" t="s">
        <v>20</v>
      </c>
      <c r="D80" s="25" t="s">
        <v>45</v>
      </c>
      <c r="E80" s="26">
        <v>-124.97899374474946</v>
      </c>
      <c r="F80" s="26">
        <v>106.19433874573224</v>
      </c>
      <c r="G80" s="26">
        <v>27.749309828297555</v>
      </c>
      <c r="H80" s="26">
        <v>338.67265225387018</v>
      </c>
      <c r="I80" s="26">
        <v>261.39182312468984</v>
      </c>
      <c r="J80" s="26">
        <v>409.93041842157618</v>
      </c>
      <c r="K80" s="26">
        <v>613.61459500477213</v>
      </c>
      <c r="L80" s="26">
        <v>402.66145878750831</v>
      </c>
      <c r="M80" s="26">
        <v>-1055.4657626042135</v>
      </c>
      <c r="N80" s="26">
        <v>-816.19859759528481</v>
      </c>
      <c r="O80" s="26">
        <v>-214.98839581933862</v>
      </c>
      <c r="P80" s="26">
        <v>8.5994333734197426</v>
      </c>
      <c r="Q80" s="26">
        <v>8.8416212543488655</v>
      </c>
      <c r="R80" s="26">
        <v>9.0908985688292887</v>
      </c>
      <c r="S80" s="26">
        <v>9.3474828686448745</v>
      </c>
      <c r="T80" s="26">
        <v>9.6115987278826651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109"/>
  <sheetViews>
    <sheetView zoomScale="40" zoomScaleNormal="40" workbookViewId="0">
      <selection activeCell="W31" sqref="W31"/>
    </sheetView>
  </sheetViews>
  <sheetFormatPr defaultRowHeight="14.75" x14ac:dyDescent="0.75"/>
  <cols>
    <col min="2" max="2" width="29.40625" customWidth="1"/>
    <col min="3" max="3" width="25.7265625" customWidth="1"/>
    <col min="4" max="4" width="24.26953125" customWidth="1"/>
    <col min="7" max="7" width="9.1328125" bestFit="1" customWidth="1"/>
    <col min="8" max="8" width="9.54296875" bestFit="1" customWidth="1"/>
  </cols>
  <sheetData>
    <row r="1" spans="1:20" ht="20.25" x14ac:dyDescent="0.85">
      <c r="A1" s="2" t="s">
        <v>21</v>
      </c>
      <c r="B1" s="1"/>
      <c r="C1" s="1"/>
      <c r="D1" s="3"/>
      <c r="E1" s="43" t="s">
        <v>142</v>
      </c>
      <c r="F1" s="44" t="s">
        <v>22</v>
      </c>
      <c r="G1" s="45" t="s">
        <v>23</v>
      </c>
      <c r="H1" s="45" t="s">
        <v>24</v>
      </c>
      <c r="I1" s="45" t="s">
        <v>25</v>
      </c>
      <c r="J1" s="45" t="s">
        <v>26</v>
      </c>
      <c r="K1" s="45" t="s">
        <v>27</v>
      </c>
      <c r="L1" s="45" t="s">
        <v>28</v>
      </c>
      <c r="M1" s="45" t="s">
        <v>29</v>
      </c>
      <c r="N1" s="45" t="s">
        <v>30</v>
      </c>
      <c r="O1" s="45" t="s">
        <v>31</v>
      </c>
      <c r="P1" s="45" t="s">
        <v>32</v>
      </c>
      <c r="Q1" s="45" t="s">
        <v>33</v>
      </c>
      <c r="R1" s="45" t="s">
        <v>34</v>
      </c>
      <c r="S1" s="45" t="s">
        <v>35</v>
      </c>
      <c r="T1" s="45" t="s">
        <v>36</v>
      </c>
    </row>
    <row r="2" spans="1:20" x14ac:dyDescent="0.75">
      <c r="A2" s="1"/>
      <c r="B2" s="1"/>
      <c r="C2" s="1"/>
      <c r="D2" s="3"/>
      <c r="E2" s="4"/>
      <c r="F2" s="4"/>
      <c r="G2" s="4"/>
      <c r="H2" s="4"/>
      <c r="I2" s="4"/>
      <c r="J2" s="4"/>
      <c r="K2" s="4"/>
      <c r="L2" s="4"/>
      <c r="M2" s="4"/>
      <c r="N2" s="4"/>
      <c r="O2" s="1"/>
      <c r="P2" s="1"/>
      <c r="Q2" s="1"/>
      <c r="R2" s="1"/>
      <c r="S2" s="1"/>
      <c r="T2" s="1"/>
    </row>
    <row r="3" spans="1:20" x14ac:dyDescent="0.75">
      <c r="A3" s="7" t="s">
        <v>37</v>
      </c>
      <c r="B3" s="7" t="s">
        <v>38</v>
      </c>
      <c r="C3" s="7" t="s">
        <v>39</v>
      </c>
      <c r="D3" s="8" t="s">
        <v>40</v>
      </c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10"/>
      <c r="R3" s="11"/>
      <c r="S3" s="11"/>
      <c r="T3" s="11"/>
    </row>
    <row r="4" spans="1:20" x14ac:dyDescent="0.75">
      <c r="A4" s="12"/>
      <c r="B4" s="13" t="s">
        <v>41</v>
      </c>
      <c r="C4" s="13" t="s">
        <v>42</v>
      </c>
      <c r="D4" s="14"/>
      <c r="E4" s="14">
        <v>2012</v>
      </c>
      <c r="F4" s="14">
        <v>2013</v>
      </c>
      <c r="G4" s="14">
        <v>2014</v>
      </c>
      <c r="H4" s="14">
        <v>2015</v>
      </c>
      <c r="I4" s="14">
        <v>2016</v>
      </c>
      <c r="J4" s="14">
        <v>2017</v>
      </c>
      <c r="K4" s="14">
        <v>2018</v>
      </c>
      <c r="L4" s="14">
        <v>2019</v>
      </c>
      <c r="M4" s="14">
        <v>2020</v>
      </c>
      <c r="N4" s="14">
        <v>2021</v>
      </c>
      <c r="O4" s="14">
        <v>2022</v>
      </c>
      <c r="P4" s="14">
        <v>2023</v>
      </c>
      <c r="Q4" s="14">
        <v>2024</v>
      </c>
      <c r="R4" s="14">
        <v>2025</v>
      </c>
      <c r="S4" s="14">
        <v>2026</v>
      </c>
      <c r="T4" s="14">
        <v>2027</v>
      </c>
    </row>
    <row r="5" spans="1:20" x14ac:dyDescent="0.75">
      <c r="A5" s="15">
        <v>1</v>
      </c>
      <c r="B5" s="1" t="s">
        <v>43</v>
      </c>
      <c r="C5" s="1" t="s">
        <v>44</v>
      </c>
      <c r="D5" s="3" t="s">
        <v>45</v>
      </c>
      <c r="E5" s="16">
        <v>22682.132000000001</v>
      </c>
      <c r="F5" s="16">
        <v>23210.172999999999</v>
      </c>
      <c r="G5" s="16">
        <v>23654.691999999999</v>
      </c>
      <c r="H5" s="16">
        <v>24425.958999999999</v>
      </c>
      <c r="I5" s="16">
        <v>24859.228999999999</v>
      </c>
      <c r="J5" s="16">
        <v>25800.725999999999</v>
      </c>
      <c r="K5" s="16">
        <v>26906.241999999998</v>
      </c>
      <c r="L5" s="16">
        <v>27497.491000000002</v>
      </c>
      <c r="M5" s="16">
        <v>25572.666629999949</v>
      </c>
      <c r="N5" s="16">
        <v>26877.14657032337</v>
      </c>
      <c r="O5" s="16">
        <v>27723.684959775903</v>
      </c>
      <c r="P5" s="16">
        <v>28589.966407050477</v>
      </c>
      <c r="Q5" s="16">
        <v>29447.66539926199</v>
      </c>
      <c r="R5" s="16">
        <v>30331.095361239852</v>
      </c>
      <c r="S5" s="16">
        <v>31241.02822207705</v>
      </c>
      <c r="T5" s="16">
        <v>32178.25906873936</v>
      </c>
    </row>
    <row r="6" spans="1:20" x14ac:dyDescent="0.75">
      <c r="A6" s="15">
        <v>2</v>
      </c>
      <c r="B6" s="1" t="s">
        <v>46</v>
      </c>
      <c r="C6" s="1" t="s">
        <v>47</v>
      </c>
      <c r="D6" s="3" t="s">
        <v>45</v>
      </c>
      <c r="E6" s="16">
        <v>21925.162000000004</v>
      </c>
      <c r="F6" s="16">
        <v>22803.012999999999</v>
      </c>
      <c r="G6" s="16">
        <v>23654.165999999997</v>
      </c>
      <c r="H6" s="16">
        <v>24425.958000000002</v>
      </c>
      <c r="I6" s="16">
        <v>25072.637000000002</v>
      </c>
      <c r="J6" s="16">
        <v>26797.832999999999</v>
      </c>
      <c r="K6" s="16">
        <v>29056.05</v>
      </c>
      <c r="L6" s="16">
        <v>30476.087000000003</v>
      </c>
      <c r="M6" s="16">
        <v>28205.622450544233</v>
      </c>
      <c r="N6" s="16">
        <v>30034.943887940746</v>
      </c>
      <c r="O6" s="16">
        <v>31614.441351695197</v>
      </c>
      <c r="P6" s="16">
        <v>33261.75535541214</v>
      </c>
      <c r="Q6" s="1"/>
      <c r="R6" s="1"/>
      <c r="S6" s="1"/>
      <c r="T6" s="1"/>
    </row>
    <row r="7" spans="1:20" x14ac:dyDescent="0.75">
      <c r="A7" s="15">
        <v>3</v>
      </c>
      <c r="B7" s="1" t="s">
        <v>48</v>
      </c>
      <c r="C7" s="1" t="s">
        <v>49</v>
      </c>
      <c r="D7" s="3" t="s">
        <v>50</v>
      </c>
      <c r="E7" s="17">
        <v>4.1342316499835619</v>
      </c>
      <c r="F7" s="17">
        <v>2.328004263444015</v>
      </c>
      <c r="G7" s="17">
        <v>1.9151903779433184</v>
      </c>
      <c r="H7" s="17">
        <v>3.2605243813785307</v>
      </c>
      <c r="I7" s="17">
        <v>1.7738095769341129</v>
      </c>
      <c r="J7" s="17">
        <v>3.7873137577999643</v>
      </c>
      <c r="K7" s="17">
        <v>4.2848251634469534</v>
      </c>
      <c r="L7" s="17">
        <v>2.1974417683450724</v>
      </c>
      <c r="M7" s="17">
        <v>-7.000000000000199</v>
      </c>
      <c r="N7" s="17">
        <v>5.1010712304562844</v>
      </c>
      <c r="O7" s="17">
        <v>3.1496587155842093</v>
      </c>
      <c r="P7" s="17">
        <v>3.1246980642416702</v>
      </c>
      <c r="Q7" s="17">
        <v>3</v>
      </c>
      <c r="R7" s="17">
        <v>3</v>
      </c>
      <c r="S7" s="17">
        <v>3</v>
      </c>
      <c r="T7" s="17">
        <v>3</v>
      </c>
    </row>
    <row r="8" spans="1:20" x14ac:dyDescent="0.75">
      <c r="A8" s="15">
        <v>4</v>
      </c>
      <c r="B8" s="1" t="s">
        <v>51</v>
      </c>
      <c r="C8" s="1" t="s">
        <v>52</v>
      </c>
      <c r="D8" s="3" t="s">
        <v>50</v>
      </c>
      <c r="E8" s="17">
        <v>7.9031098750670594</v>
      </c>
      <c r="F8" s="17">
        <v>4.0038518301483919</v>
      </c>
      <c r="G8" s="17">
        <v>3.7326383140684243</v>
      </c>
      <c r="H8" s="17">
        <v>3.2628120026378298</v>
      </c>
      <c r="I8" s="17">
        <v>2.6475072134325188</v>
      </c>
      <c r="J8" s="17">
        <v>6.8807919964700659</v>
      </c>
      <c r="K8" s="17">
        <v>8.4268642169685819</v>
      </c>
      <c r="L8" s="17">
        <v>4.8872334677287625</v>
      </c>
      <c r="M8" s="17">
        <v>-7.4499870979360594</v>
      </c>
      <c r="N8" s="17">
        <v>6.4856623554542949</v>
      </c>
      <c r="O8" s="17">
        <v>5.2588660383302113</v>
      </c>
      <c r="P8" s="17">
        <v>5.2106377126559948</v>
      </c>
      <c r="Q8" s="1"/>
      <c r="R8" s="1"/>
      <c r="S8" s="1"/>
      <c r="T8" s="1"/>
    </row>
    <row r="9" spans="1:20" x14ac:dyDescent="0.75">
      <c r="A9" s="18"/>
      <c r="B9" s="19" t="s">
        <v>53</v>
      </c>
      <c r="C9" s="19" t="s">
        <v>54</v>
      </c>
      <c r="D9" s="20"/>
      <c r="E9" s="14">
        <v>2012</v>
      </c>
      <c r="F9" s="14">
        <v>2013</v>
      </c>
      <c r="G9" s="14">
        <v>2014</v>
      </c>
      <c r="H9" s="14">
        <v>2015</v>
      </c>
      <c r="I9" s="14">
        <v>2016</v>
      </c>
      <c r="J9" s="14">
        <v>2017</v>
      </c>
      <c r="K9" s="14">
        <v>2018</v>
      </c>
      <c r="L9" s="14">
        <v>2019</v>
      </c>
      <c r="M9" s="14">
        <v>2020</v>
      </c>
      <c r="N9" s="14">
        <v>2021</v>
      </c>
      <c r="O9" s="14">
        <v>2022</v>
      </c>
      <c r="P9" s="14">
        <v>2023</v>
      </c>
      <c r="Q9" s="21"/>
      <c r="R9" s="21"/>
      <c r="S9" s="21"/>
      <c r="T9" s="21"/>
    </row>
    <row r="10" spans="1:20" x14ac:dyDescent="0.75">
      <c r="A10" s="15">
        <f>A8+1</f>
        <v>5</v>
      </c>
      <c r="B10" s="1" t="s">
        <v>3</v>
      </c>
      <c r="C10" s="1" t="s">
        <v>4</v>
      </c>
      <c r="D10" s="3" t="s">
        <v>45</v>
      </c>
      <c r="E10" s="16">
        <v>13437.268</v>
      </c>
      <c r="F10" s="16">
        <v>14196.264999999999</v>
      </c>
      <c r="G10" s="16">
        <v>14346.627</v>
      </c>
      <c r="H10" s="16">
        <v>14709.411</v>
      </c>
      <c r="I10" s="16">
        <v>14930.728999999999</v>
      </c>
      <c r="J10" s="16">
        <v>15394.679</v>
      </c>
      <c r="K10" s="16">
        <v>16047.880999999999</v>
      </c>
      <c r="L10" s="16">
        <v>16512.921999999999</v>
      </c>
      <c r="M10" s="16">
        <v>15280.882542556206</v>
      </c>
      <c r="N10" s="16">
        <v>15968.49174407431</v>
      </c>
      <c r="O10" s="16">
        <v>16447.546496396539</v>
      </c>
      <c r="P10" s="16">
        <v>16940.972891288435</v>
      </c>
      <c r="Q10" s="1"/>
      <c r="R10" s="1"/>
      <c r="S10" s="1"/>
      <c r="T10" s="1"/>
    </row>
    <row r="11" spans="1:20" x14ac:dyDescent="0.75">
      <c r="A11" s="15">
        <f t="shared" ref="A11:A16" si="0">A10+1</f>
        <v>6</v>
      </c>
      <c r="B11" s="1" t="s">
        <v>55</v>
      </c>
      <c r="C11" s="1" t="s">
        <v>5</v>
      </c>
      <c r="D11" s="3" t="s">
        <v>45</v>
      </c>
      <c r="E11" s="16">
        <v>4165.7690000000002</v>
      </c>
      <c r="F11" s="16">
        <v>4218.2359999999999</v>
      </c>
      <c r="G11" s="16">
        <v>4307.6729999999998</v>
      </c>
      <c r="H11" s="16">
        <v>4434.1689999999999</v>
      </c>
      <c r="I11" s="16">
        <v>4574.1369999999997</v>
      </c>
      <c r="J11" s="16">
        <v>4727.3649999999998</v>
      </c>
      <c r="K11" s="16">
        <v>4917.51</v>
      </c>
      <c r="L11" s="16">
        <v>5046.9859999999999</v>
      </c>
      <c r="M11" s="16">
        <v>5202.2971777595212</v>
      </c>
      <c r="N11" s="16">
        <v>5370.7790451773144</v>
      </c>
      <c r="O11" s="16">
        <v>5539.3465960853537</v>
      </c>
      <c r="P11" s="16">
        <v>5707.6654703318036</v>
      </c>
      <c r="Q11" s="1"/>
      <c r="R11" s="1"/>
      <c r="S11" s="1"/>
      <c r="T11" s="1"/>
    </row>
    <row r="12" spans="1:20" x14ac:dyDescent="0.75">
      <c r="A12" s="15">
        <f t="shared" si="0"/>
        <v>7</v>
      </c>
      <c r="B12" s="1" t="s">
        <v>56</v>
      </c>
      <c r="C12" s="1" t="s">
        <v>6</v>
      </c>
      <c r="D12" s="3" t="s">
        <v>45</v>
      </c>
      <c r="E12" s="16">
        <v>6010.786000000001</v>
      </c>
      <c r="F12" s="16">
        <v>5635.4880000000003</v>
      </c>
      <c r="G12" s="16">
        <v>5392.6680000000006</v>
      </c>
      <c r="H12" s="16">
        <v>5504.3509999999987</v>
      </c>
      <c r="I12" s="16">
        <v>5562.7210000000059</v>
      </c>
      <c r="J12" s="16">
        <v>6208.8519999999908</v>
      </c>
      <c r="K12" s="16">
        <v>6906.9539999999979</v>
      </c>
      <c r="L12" s="16">
        <v>6990.1990000000042</v>
      </c>
      <c r="M12" s="16">
        <v>5817.2127603150484</v>
      </c>
      <c r="N12" s="16">
        <v>6360.296241095235</v>
      </c>
      <c r="O12" s="16">
        <v>6613.9903434051703</v>
      </c>
      <c r="P12" s="16">
        <v>6745.9112766063372</v>
      </c>
      <c r="Q12" s="1"/>
      <c r="R12" s="1"/>
      <c r="S12" s="1"/>
      <c r="T12" s="1"/>
    </row>
    <row r="13" spans="1:20" x14ac:dyDescent="0.75">
      <c r="A13" s="15">
        <f t="shared" si="0"/>
        <v>8</v>
      </c>
      <c r="B13" s="1" t="s">
        <v>57</v>
      </c>
      <c r="C13" s="1" t="s">
        <v>7</v>
      </c>
      <c r="D13" s="3" t="s">
        <v>45</v>
      </c>
      <c r="E13" s="16">
        <v>5794.067</v>
      </c>
      <c r="F13" s="16">
        <v>5450.6989999999996</v>
      </c>
      <c r="G13" s="16">
        <v>5433.4319999999998</v>
      </c>
      <c r="H13" s="16">
        <v>5367.4989999999998</v>
      </c>
      <c r="I13" s="16">
        <v>4929.1400000000003</v>
      </c>
      <c r="J13" s="16">
        <v>5487.2719999999999</v>
      </c>
      <c r="K13" s="16">
        <v>6355.3019999999997</v>
      </c>
      <c r="L13" s="16">
        <v>6549.1229999999996</v>
      </c>
      <c r="M13" s="16">
        <v>5879.3655022970979</v>
      </c>
      <c r="N13" s="16">
        <v>6342.3525577483842</v>
      </c>
      <c r="O13" s="16">
        <v>6596.0466600583195</v>
      </c>
      <c r="P13" s="16">
        <v>6727.9675932594864</v>
      </c>
      <c r="Q13" s="1"/>
      <c r="R13" s="1"/>
      <c r="S13" s="1"/>
      <c r="T13" s="1"/>
    </row>
    <row r="14" spans="1:20" x14ac:dyDescent="0.75">
      <c r="A14" s="15">
        <f t="shared" si="0"/>
        <v>9</v>
      </c>
      <c r="B14" s="1" t="s">
        <v>58</v>
      </c>
      <c r="C14" s="1" t="s">
        <v>8</v>
      </c>
      <c r="D14" s="3" t="s">
        <v>45</v>
      </c>
      <c r="E14" s="16">
        <v>216.71900000000096</v>
      </c>
      <c r="F14" s="16">
        <v>184.78900000000067</v>
      </c>
      <c r="G14" s="16">
        <v>-40.763999999999214</v>
      </c>
      <c r="H14" s="16">
        <v>136.85199999999895</v>
      </c>
      <c r="I14" s="16">
        <v>633.58100000000559</v>
      </c>
      <c r="J14" s="16">
        <v>721.57999999999083</v>
      </c>
      <c r="K14" s="16">
        <v>551.65199999999822</v>
      </c>
      <c r="L14" s="16">
        <v>441.07600000000457</v>
      </c>
      <c r="M14" s="16">
        <v>-62.15274198204979</v>
      </c>
      <c r="N14" s="16">
        <v>17.943683346851216</v>
      </c>
      <c r="O14" s="16">
        <v>17.943683346851216</v>
      </c>
      <c r="P14" s="16">
        <v>17.943683346851216</v>
      </c>
      <c r="Q14" s="1"/>
      <c r="R14" s="1"/>
      <c r="S14" s="1"/>
      <c r="T14" s="1"/>
    </row>
    <row r="15" spans="1:20" x14ac:dyDescent="0.75">
      <c r="A15" s="15">
        <f t="shared" si="0"/>
        <v>10</v>
      </c>
      <c r="B15" s="1" t="s">
        <v>9</v>
      </c>
      <c r="C15" s="1" t="s">
        <v>10</v>
      </c>
      <c r="D15" s="3" t="s">
        <v>45</v>
      </c>
      <c r="E15" s="16">
        <v>13392.377</v>
      </c>
      <c r="F15" s="16">
        <v>13536.683999999999</v>
      </c>
      <c r="G15" s="16">
        <v>14412.484</v>
      </c>
      <c r="H15" s="16">
        <v>14831.459000000001</v>
      </c>
      <c r="I15" s="16">
        <v>15419.186</v>
      </c>
      <c r="J15" s="16">
        <v>16403.633000000002</v>
      </c>
      <c r="K15" s="16">
        <v>17052.167000000001</v>
      </c>
      <c r="L15" s="16">
        <v>17381.081999999999</v>
      </c>
      <c r="M15" s="16">
        <v>15592.845345215539</v>
      </c>
      <c r="N15" s="16">
        <v>16610.45713365962</v>
      </c>
      <c r="O15" s="16">
        <v>17108.77084766941</v>
      </c>
      <c r="P15" s="16">
        <v>17793.121681576187</v>
      </c>
      <c r="Q15" s="1"/>
      <c r="R15" s="1"/>
      <c r="S15" s="1"/>
      <c r="T15" s="1"/>
    </row>
    <row r="16" spans="1:20" x14ac:dyDescent="0.75">
      <c r="A16" s="15">
        <f t="shared" si="0"/>
        <v>11</v>
      </c>
      <c r="B16" s="1" t="s">
        <v>11</v>
      </c>
      <c r="C16" s="1" t="s">
        <v>12</v>
      </c>
      <c r="D16" s="3" t="s">
        <v>45</v>
      </c>
      <c r="E16" s="16">
        <v>14324.067999999999</v>
      </c>
      <c r="F16" s="16">
        <v>14376.5</v>
      </c>
      <c r="G16" s="16">
        <v>14804.76</v>
      </c>
      <c r="H16" s="16">
        <v>15053.431</v>
      </c>
      <c r="I16" s="16">
        <v>15627.544</v>
      </c>
      <c r="J16" s="16">
        <v>16933.803</v>
      </c>
      <c r="K16" s="16">
        <v>18018.27</v>
      </c>
      <c r="L16" s="16">
        <v>18433.698</v>
      </c>
      <c r="M16" s="16">
        <v>16320.571195846367</v>
      </c>
      <c r="N16" s="16">
        <v>17432.877593683108</v>
      </c>
      <c r="O16" s="16">
        <v>17985.969323780573</v>
      </c>
      <c r="P16" s="16">
        <v>18597.704912752281</v>
      </c>
      <c r="Q16" s="1"/>
      <c r="R16" s="1"/>
      <c r="S16" s="1"/>
      <c r="T16" s="1"/>
    </row>
    <row r="17" spans="1:20" x14ac:dyDescent="0.75">
      <c r="A17" s="18"/>
      <c r="B17" s="19" t="s">
        <v>59</v>
      </c>
      <c r="C17" s="19" t="s">
        <v>60</v>
      </c>
      <c r="D17" s="20"/>
      <c r="E17" s="14">
        <v>2012</v>
      </c>
      <c r="F17" s="14">
        <v>2013</v>
      </c>
      <c r="G17" s="14">
        <v>2014</v>
      </c>
      <c r="H17" s="14">
        <v>2015</v>
      </c>
      <c r="I17" s="14">
        <v>2016</v>
      </c>
      <c r="J17" s="14">
        <v>2017</v>
      </c>
      <c r="K17" s="14">
        <v>2018</v>
      </c>
      <c r="L17" s="14">
        <v>2019</v>
      </c>
      <c r="M17" s="14">
        <v>2020</v>
      </c>
      <c r="N17" s="14">
        <v>2021</v>
      </c>
      <c r="O17" s="14">
        <v>2022</v>
      </c>
      <c r="P17" s="14">
        <v>2023</v>
      </c>
      <c r="Q17" s="21"/>
      <c r="R17" s="21"/>
      <c r="S17" s="21"/>
      <c r="T17" s="21"/>
    </row>
    <row r="18" spans="1:20" x14ac:dyDescent="0.75">
      <c r="A18" s="15">
        <f>A16+1</f>
        <v>12</v>
      </c>
      <c r="B18" s="1" t="s">
        <v>3</v>
      </c>
      <c r="C18" s="1" t="s">
        <v>4</v>
      </c>
      <c r="D18" s="3" t="s">
        <v>50</v>
      </c>
      <c r="E18" s="17">
        <v>3.6664095823901448</v>
      </c>
      <c r="F18" s="17">
        <v>5.6484472885410781</v>
      </c>
      <c r="G18" s="17">
        <v>1.0591659144148196</v>
      </c>
      <c r="H18" s="17">
        <v>2.5287058763011032</v>
      </c>
      <c r="I18" s="17">
        <v>1.5046013739095372</v>
      </c>
      <c r="J18" s="17">
        <v>3.1073499492221686</v>
      </c>
      <c r="K18" s="17">
        <v>4.2430374806775859</v>
      </c>
      <c r="L18" s="17">
        <v>2.8978342997433799</v>
      </c>
      <c r="M18" s="17">
        <v>-7.4610626601627104</v>
      </c>
      <c r="N18" s="17">
        <v>4.4998003197993341</v>
      </c>
      <c r="O18" s="17">
        <v>3</v>
      </c>
      <c r="P18" s="17">
        <v>3</v>
      </c>
      <c r="Q18" s="1"/>
      <c r="R18" s="1"/>
      <c r="S18" s="1"/>
      <c r="T18" s="1"/>
    </row>
    <row r="19" spans="1:20" x14ac:dyDescent="0.75">
      <c r="A19" s="15">
        <f t="shared" ref="A19:A24" si="1">A18+1</f>
        <v>13</v>
      </c>
      <c r="B19" s="1" t="s">
        <v>55</v>
      </c>
      <c r="C19" s="1" t="s">
        <v>5</v>
      </c>
      <c r="D19" s="3" t="s">
        <v>50</v>
      </c>
      <c r="E19" s="17">
        <v>0.46264576754124676</v>
      </c>
      <c r="F19" s="17">
        <v>1.2594793422294686</v>
      </c>
      <c r="G19" s="17">
        <v>2.1202464726961807</v>
      </c>
      <c r="H19" s="17">
        <v>2.9365274476498087</v>
      </c>
      <c r="I19" s="17">
        <v>3.1565779292579919</v>
      </c>
      <c r="J19" s="17">
        <v>3.3498778020859561</v>
      </c>
      <c r="K19" s="17">
        <v>4.0222195662911702</v>
      </c>
      <c r="L19" s="17">
        <v>2.6329585501605521</v>
      </c>
      <c r="M19" s="17">
        <v>3.0773054999463341</v>
      </c>
      <c r="N19" s="17">
        <v>3.2386052095999958</v>
      </c>
      <c r="O19" s="17">
        <v>3.1386052095999957</v>
      </c>
      <c r="P19" s="17">
        <v>3.0386052095999956</v>
      </c>
      <c r="Q19" s="1"/>
      <c r="R19" s="1"/>
      <c r="S19" s="1"/>
      <c r="T19" s="1"/>
    </row>
    <row r="20" spans="1:20" x14ac:dyDescent="0.75">
      <c r="A20" s="15">
        <f t="shared" si="1"/>
        <v>14</v>
      </c>
      <c r="B20" s="1" t="s">
        <v>56</v>
      </c>
      <c r="C20" s="1" t="s">
        <v>6</v>
      </c>
      <c r="D20" s="3" t="s">
        <v>50</v>
      </c>
      <c r="E20" s="17">
        <v>-0.91448422677498797</v>
      </c>
      <c r="F20" s="17">
        <v>-6.2437424989011561</v>
      </c>
      <c r="G20" s="17">
        <v>-4.3087661618656625</v>
      </c>
      <c r="H20" s="17">
        <v>2.0710156827751689</v>
      </c>
      <c r="I20" s="17">
        <v>1.0604338277120604</v>
      </c>
      <c r="J20" s="17">
        <v>11.615376719414556</v>
      </c>
      <c r="K20" s="17">
        <v>11.243656637330176</v>
      </c>
      <c r="L20" s="17">
        <v>1.2052346084830674</v>
      </c>
      <c r="M20" s="17">
        <v>-16.780441296234272</v>
      </c>
      <c r="N20" s="17">
        <v>9.3358022674552217</v>
      </c>
      <c r="O20" s="17">
        <v>3.9887151901944975</v>
      </c>
      <c r="P20" s="17">
        <v>1.9945740219095711</v>
      </c>
      <c r="Q20" s="1"/>
      <c r="R20" s="1"/>
      <c r="S20" s="1"/>
      <c r="T20" s="1"/>
    </row>
    <row r="21" spans="1:20" x14ac:dyDescent="0.75">
      <c r="A21" s="15">
        <f t="shared" si="1"/>
        <v>15</v>
      </c>
      <c r="B21" s="1" t="s">
        <v>57</v>
      </c>
      <c r="C21" s="1" t="s">
        <v>7</v>
      </c>
      <c r="D21" s="3" t="s">
        <v>50</v>
      </c>
      <c r="E21" s="17">
        <v>16.149505979405248</v>
      </c>
      <c r="F21" s="17">
        <v>-5.9262000249565716</v>
      </c>
      <c r="G21" s="17">
        <v>-0.31678505820997316</v>
      </c>
      <c r="H21" s="17">
        <v>-1.2134687615488815</v>
      </c>
      <c r="I21" s="17">
        <v>-8.1669134917398196</v>
      </c>
      <c r="J21" s="17">
        <v>11.323111130947794</v>
      </c>
      <c r="K21" s="17">
        <v>15.818971612852437</v>
      </c>
      <c r="L21" s="17">
        <v>3.0497527890885436</v>
      </c>
      <c r="M21" s="17">
        <v>-10.226674589909251</v>
      </c>
      <c r="N21" s="17">
        <v>7.8747792643678167</v>
      </c>
      <c r="O21" s="17">
        <v>4</v>
      </c>
      <c r="P21" s="17">
        <v>2</v>
      </c>
      <c r="Q21" s="1"/>
      <c r="R21" s="1"/>
      <c r="S21" s="1"/>
      <c r="T21" s="1"/>
    </row>
    <row r="22" spans="1:20" x14ac:dyDescent="0.75">
      <c r="A22" s="15">
        <f t="shared" si="1"/>
        <v>16</v>
      </c>
      <c r="B22" s="1" t="s">
        <v>58</v>
      </c>
      <c r="C22" s="1" t="s">
        <v>61</v>
      </c>
      <c r="D22" s="3" t="s">
        <v>62</v>
      </c>
      <c r="E22" s="3" t="s">
        <v>62</v>
      </c>
      <c r="F22" s="3" t="s">
        <v>62</v>
      </c>
      <c r="G22" s="3" t="s">
        <v>62</v>
      </c>
      <c r="H22" s="3" t="s">
        <v>62</v>
      </c>
      <c r="I22" s="3" t="s">
        <v>62</v>
      </c>
      <c r="J22" s="3" t="s">
        <v>62</v>
      </c>
      <c r="K22" s="3" t="s">
        <v>62</v>
      </c>
      <c r="L22" s="3" t="s">
        <v>62</v>
      </c>
      <c r="M22" s="3" t="s">
        <v>62</v>
      </c>
      <c r="N22" s="3" t="s">
        <v>62</v>
      </c>
      <c r="O22" s="3" t="s">
        <v>62</v>
      </c>
      <c r="P22" s="3" t="s">
        <v>62</v>
      </c>
      <c r="Q22" s="1"/>
      <c r="R22" s="1"/>
      <c r="S22" s="1"/>
      <c r="T22" s="1"/>
    </row>
    <row r="23" spans="1:20" x14ac:dyDescent="0.75">
      <c r="A23" s="15">
        <f t="shared" si="1"/>
        <v>17</v>
      </c>
      <c r="B23" s="1" t="s">
        <v>9</v>
      </c>
      <c r="C23" s="1" t="s">
        <v>10</v>
      </c>
      <c r="D23" s="3" t="s">
        <v>50</v>
      </c>
      <c r="E23" s="17">
        <v>9.7791249131923479</v>
      </c>
      <c r="F23" s="17">
        <v>1.0775308968676569</v>
      </c>
      <c r="G23" s="17">
        <v>6.469826731568844</v>
      </c>
      <c r="H23" s="17">
        <v>2.9070283790080964</v>
      </c>
      <c r="I23" s="17">
        <v>3.9627052200326318</v>
      </c>
      <c r="J23" s="17">
        <v>6.3845588217173059</v>
      </c>
      <c r="K23" s="17">
        <v>3.9535997909731435</v>
      </c>
      <c r="L23" s="17">
        <v>1.9288750808035076</v>
      </c>
      <c r="M23" s="17">
        <v>-10.288408136987435</v>
      </c>
      <c r="N23" s="17">
        <v>6.5261455873819756</v>
      </c>
      <c r="O23" s="17">
        <v>3</v>
      </c>
      <c r="P23" s="17">
        <v>4</v>
      </c>
      <c r="Q23" s="1"/>
      <c r="R23" s="1"/>
      <c r="S23" s="1"/>
      <c r="T23" s="1"/>
    </row>
    <row r="24" spans="1:20" x14ac:dyDescent="0.75">
      <c r="A24" s="15">
        <f t="shared" si="1"/>
        <v>18</v>
      </c>
      <c r="B24" s="1" t="s">
        <v>11</v>
      </c>
      <c r="C24" s="1" t="s">
        <v>12</v>
      </c>
      <c r="D24" s="3" t="s">
        <v>50</v>
      </c>
      <c r="E24" s="17">
        <v>5.3811521951457735</v>
      </c>
      <c r="F24" s="17">
        <v>0.36604126704789053</v>
      </c>
      <c r="G24" s="17">
        <v>2.9788891593920681</v>
      </c>
      <c r="H24" s="17">
        <v>1.6796692415142189</v>
      </c>
      <c r="I24" s="17">
        <v>3.8138348659518186</v>
      </c>
      <c r="J24" s="17">
        <v>8.3586966704429102</v>
      </c>
      <c r="K24" s="17">
        <v>6.4041550501089404</v>
      </c>
      <c r="L24" s="17">
        <v>2.3055931562797127</v>
      </c>
      <c r="M24" s="17">
        <v>-11.463390602111602</v>
      </c>
      <c r="N24" s="17">
        <v>6.8153643919020936</v>
      </c>
      <c r="O24" s="17">
        <v>3.1726932465692386</v>
      </c>
      <c r="P24" s="17">
        <v>3.4011822101958558</v>
      </c>
      <c r="Q24" s="1"/>
      <c r="R24" s="1"/>
      <c r="S24" s="1"/>
      <c r="T24" s="1"/>
    </row>
    <row r="25" spans="1:20" x14ac:dyDescent="0.75">
      <c r="A25" s="18"/>
      <c r="B25" s="19" t="s">
        <v>63</v>
      </c>
      <c r="C25" s="19" t="s">
        <v>64</v>
      </c>
      <c r="D25" s="20"/>
      <c r="E25" s="14">
        <v>2012</v>
      </c>
      <c r="F25" s="14">
        <v>2013</v>
      </c>
      <c r="G25" s="14">
        <v>2014</v>
      </c>
      <c r="H25" s="14">
        <v>2015</v>
      </c>
      <c r="I25" s="14">
        <v>2016</v>
      </c>
      <c r="J25" s="14">
        <v>2017</v>
      </c>
      <c r="K25" s="14">
        <v>2018</v>
      </c>
      <c r="L25" s="14">
        <v>2019</v>
      </c>
      <c r="M25" s="14">
        <v>2020</v>
      </c>
      <c r="N25" s="14">
        <v>2021</v>
      </c>
      <c r="O25" s="14">
        <v>2022</v>
      </c>
      <c r="P25" s="14">
        <v>2023</v>
      </c>
      <c r="Q25" s="21"/>
      <c r="R25" s="21"/>
      <c r="S25" s="21"/>
      <c r="T25" s="21"/>
    </row>
    <row r="26" spans="1:20" x14ac:dyDescent="0.75">
      <c r="A26" s="15">
        <f>A24+1</f>
        <v>19</v>
      </c>
      <c r="B26" s="1" t="s">
        <v>3</v>
      </c>
      <c r="C26" s="1" t="s">
        <v>4</v>
      </c>
      <c r="D26" s="3" t="s">
        <v>45</v>
      </c>
      <c r="E26" s="16">
        <v>13339.553</v>
      </c>
      <c r="F26" s="16">
        <v>14106.819</v>
      </c>
      <c r="G26" s="16">
        <v>14494.805</v>
      </c>
      <c r="H26" s="16">
        <v>14709.411</v>
      </c>
      <c r="I26" s="16">
        <v>15088.021000000001</v>
      </c>
      <c r="J26" s="16">
        <v>16030.459000000001</v>
      </c>
      <c r="K26" s="16">
        <v>17172.596000000001</v>
      </c>
      <c r="L26" s="16">
        <v>18181.626</v>
      </c>
      <c r="M26" s="16">
        <v>16825.083491503563</v>
      </c>
      <c r="N26" s="16">
        <v>17793.164796087876</v>
      </c>
      <c r="O26" s="16">
        <v>18693.498934769923</v>
      </c>
      <c r="P26" s="16">
        <v>19639.38998086928</v>
      </c>
      <c r="Q26" s="1"/>
      <c r="R26" s="1"/>
      <c r="S26" s="1"/>
      <c r="T26" s="1"/>
    </row>
    <row r="27" spans="1:20" x14ac:dyDescent="0.75">
      <c r="A27" s="15">
        <f t="shared" ref="A27:A32" si="2">A26+1</f>
        <v>20</v>
      </c>
      <c r="B27" s="1" t="s">
        <v>55</v>
      </c>
      <c r="C27" s="1" t="s">
        <v>5</v>
      </c>
      <c r="D27" s="3" t="s">
        <v>45</v>
      </c>
      <c r="E27" s="16">
        <v>3829.7330000000002</v>
      </c>
      <c r="F27" s="16">
        <v>4038.2489999999998</v>
      </c>
      <c r="G27" s="16">
        <v>4164.5879999999997</v>
      </c>
      <c r="H27" s="16">
        <v>4434.1689999999999</v>
      </c>
      <c r="I27" s="16">
        <v>4556.7529999999997</v>
      </c>
      <c r="J27" s="16">
        <v>4889.4269999999997</v>
      </c>
      <c r="K27" s="16">
        <v>5269.9679999999998</v>
      </c>
      <c r="L27" s="16">
        <v>5560.174</v>
      </c>
      <c r="M27" s="16">
        <v>5994.7</v>
      </c>
      <c r="N27" s="16">
        <v>6092.9</v>
      </c>
      <c r="O27" s="16">
        <v>6236.1</v>
      </c>
      <c r="P27" s="16">
        <v>6240.2</v>
      </c>
      <c r="Q27" s="1"/>
      <c r="R27" s="1"/>
      <c r="S27" s="1"/>
      <c r="T27" s="1"/>
    </row>
    <row r="28" spans="1:20" x14ac:dyDescent="0.75">
      <c r="A28" s="15">
        <f t="shared" si="2"/>
        <v>21</v>
      </c>
      <c r="B28" s="1" t="s">
        <v>56</v>
      </c>
      <c r="C28" s="1" t="s">
        <v>6</v>
      </c>
      <c r="D28" s="3" t="s">
        <v>45</v>
      </c>
      <c r="E28" s="16">
        <v>5729.0940000000001</v>
      </c>
      <c r="F28" s="16">
        <v>5466.8389999999999</v>
      </c>
      <c r="G28" s="16">
        <v>5476.3459999999995</v>
      </c>
      <c r="H28" s="16">
        <v>5504.3499999999995</v>
      </c>
      <c r="I28" s="16">
        <v>5181.5659999999998</v>
      </c>
      <c r="J28" s="16">
        <v>5836.13</v>
      </c>
      <c r="K28" s="16">
        <v>6667.4610000000002</v>
      </c>
      <c r="L28" s="16">
        <v>6717.0410000000002</v>
      </c>
      <c r="M28" s="16">
        <v>5086.8016091174222</v>
      </c>
      <c r="N28" s="16">
        <v>6018.1487893688536</v>
      </c>
      <c r="O28" s="16">
        <v>6817.3652319614812</v>
      </c>
      <c r="P28" s="16">
        <v>7670.4731396860416</v>
      </c>
      <c r="Q28" s="1"/>
      <c r="R28" s="1"/>
      <c r="S28" s="1"/>
      <c r="T28" s="1"/>
    </row>
    <row r="29" spans="1:20" x14ac:dyDescent="0.75">
      <c r="A29" s="15">
        <f t="shared" si="2"/>
        <v>22</v>
      </c>
      <c r="B29" s="1" t="s">
        <v>57</v>
      </c>
      <c r="C29" s="1" t="s">
        <v>7</v>
      </c>
      <c r="D29" s="3" t="s">
        <v>45</v>
      </c>
      <c r="E29" s="16">
        <v>5540.2030000000004</v>
      </c>
      <c r="F29" s="16">
        <v>5276.1030000000001</v>
      </c>
      <c r="G29" s="16">
        <v>5338.3389999999999</v>
      </c>
      <c r="H29" s="16">
        <v>5367.4989999999998</v>
      </c>
      <c r="I29" s="16">
        <v>4898.6149999999998</v>
      </c>
      <c r="J29" s="16">
        <v>5554.1239999999998</v>
      </c>
      <c r="K29" s="16">
        <v>6553.8090000000002</v>
      </c>
      <c r="L29" s="16">
        <v>6966.0190000000002</v>
      </c>
      <c r="M29" s="16">
        <v>6253.6269049987504</v>
      </c>
      <c r="N29" s="16">
        <v>7015.9296685759</v>
      </c>
      <c r="O29" s="16">
        <v>7661.3951980848824</v>
      </c>
      <c r="P29" s="16">
        <v>8205.3542571489106</v>
      </c>
      <c r="Q29" s="1"/>
      <c r="R29" s="1"/>
      <c r="S29" s="1"/>
      <c r="T29" s="1"/>
    </row>
    <row r="30" spans="1:20" x14ac:dyDescent="0.75">
      <c r="A30" s="15">
        <f t="shared" si="2"/>
        <v>23</v>
      </c>
      <c r="B30" s="1" t="s">
        <v>58</v>
      </c>
      <c r="C30" s="1" t="s">
        <v>61</v>
      </c>
      <c r="D30" s="3" t="s">
        <v>45</v>
      </c>
      <c r="E30" s="16">
        <v>188.89099999999999</v>
      </c>
      <c r="F30" s="16">
        <v>190.73599999999999</v>
      </c>
      <c r="G30" s="16">
        <v>138.00700000000001</v>
      </c>
      <c r="H30" s="16">
        <v>136.851</v>
      </c>
      <c r="I30" s="16">
        <v>282.95100000000002</v>
      </c>
      <c r="J30" s="16">
        <v>282.00599999999997</v>
      </c>
      <c r="K30" s="16">
        <v>113.652</v>
      </c>
      <c r="L30" s="16">
        <v>-248.97800000000001</v>
      </c>
      <c r="M30" s="16">
        <v>-1166.8252958813282</v>
      </c>
      <c r="N30" s="16">
        <v>-997.78087920704638</v>
      </c>
      <c r="O30" s="16">
        <v>-844.02996612340121</v>
      </c>
      <c r="P30" s="16">
        <v>-534.88111746286904</v>
      </c>
      <c r="Q30" s="1"/>
      <c r="R30" s="1"/>
      <c r="S30" s="1"/>
      <c r="T30" s="1"/>
    </row>
    <row r="31" spans="1:20" x14ac:dyDescent="0.75">
      <c r="A31" s="15">
        <f t="shared" si="2"/>
        <v>24</v>
      </c>
      <c r="B31" s="1" t="s">
        <v>9</v>
      </c>
      <c r="C31" s="1" t="s">
        <v>10</v>
      </c>
      <c r="D31" s="3" t="s">
        <v>45</v>
      </c>
      <c r="E31" s="16">
        <v>13417.954</v>
      </c>
      <c r="F31" s="16">
        <v>13741.236999999999</v>
      </c>
      <c r="G31" s="16">
        <v>14476.868</v>
      </c>
      <c r="H31" s="16">
        <v>14831.459000000001</v>
      </c>
      <c r="I31" s="16">
        <v>15144.263000000001</v>
      </c>
      <c r="J31" s="16">
        <v>16648.516</v>
      </c>
      <c r="K31" s="16">
        <v>17870.755000000001</v>
      </c>
      <c r="L31" s="16">
        <v>18256.792000000001</v>
      </c>
      <c r="M31" s="16">
        <v>15559.535790003172</v>
      </c>
      <c r="N31" s="16">
        <v>16757.29845961176</v>
      </c>
      <c r="O31" s="16">
        <v>17536.177692014513</v>
      </c>
      <c r="P31" s="16">
        <v>18529.426796490217</v>
      </c>
      <c r="Q31" s="1"/>
      <c r="R31" s="1"/>
      <c r="S31" s="1"/>
      <c r="T31" s="1"/>
    </row>
    <row r="32" spans="1:20" x14ac:dyDescent="0.75">
      <c r="A32" s="15">
        <f t="shared" si="2"/>
        <v>25</v>
      </c>
      <c r="B32" s="1" t="s">
        <v>11</v>
      </c>
      <c r="C32" s="1" t="s">
        <v>12</v>
      </c>
      <c r="D32" s="3" t="s">
        <v>45</v>
      </c>
      <c r="E32" s="16">
        <v>14391.172</v>
      </c>
      <c r="F32" s="16">
        <v>14550.130999999999</v>
      </c>
      <c r="G32" s="16">
        <v>14958.441000000001</v>
      </c>
      <c r="H32" s="16">
        <v>15053.431</v>
      </c>
      <c r="I32" s="16">
        <v>14897.966</v>
      </c>
      <c r="J32" s="16">
        <v>16606.699000000001</v>
      </c>
      <c r="K32" s="16">
        <v>17924.73</v>
      </c>
      <c r="L32" s="16">
        <v>18239.545999999998</v>
      </c>
      <c r="M32" s="16">
        <v>15260.498440079926</v>
      </c>
      <c r="N32" s="16">
        <v>16626.568157127746</v>
      </c>
      <c r="O32" s="16">
        <v>17668.700507050722</v>
      </c>
      <c r="P32" s="16">
        <v>18817.734561633395</v>
      </c>
      <c r="Q32" s="1"/>
      <c r="R32" s="1"/>
      <c r="S32" s="1"/>
      <c r="T32" s="1"/>
    </row>
    <row r="33" spans="1:20" x14ac:dyDescent="0.75">
      <c r="A33" s="12"/>
      <c r="B33" s="13" t="s">
        <v>65</v>
      </c>
      <c r="C33" s="13" t="s">
        <v>66</v>
      </c>
      <c r="D33" s="14"/>
      <c r="E33" s="14">
        <v>2012</v>
      </c>
      <c r="F33" s="14">
        <v>2013</v>
      </c>
      <c r="G33" s="14">
        <v>2014</v>
      </c>
      <c r="H33" s="14">
        <v>2015</v>
      </c>
      <c r="I33" s="14">
        <v>2016</v>
      </c>
      <c r="J33" s="14">
        <v>2017</v>
      </c>
      <c r="K33" s="14">
        <v>2018</v>
      </c>
      <c r="L33" s="14">
        <v>2019</v>
      </c>
      <c r="M33" s="14">
        <v>2020</v>
      </c>
      <c r="N33" s="14">
        <v>2021</v>
      </c>
      <c r="O33" s="14">
        <v>2022</v>
      </c>
      <c r="P33" s="14">
        <v>2023</v>
      </c>
      <c r="Q33" s="1"/>
      <c r="R33" s="1"/>
      <c r="S33" s="1"/>
      <c r="T33" s="1"/>
    </row>
    <row r="34" spans="1:20" x14ac:dyDescent="0.75">
      <c r="A34" s="15">
        <f>A32+1</f>
        <v>26</v>
      </c>
      <c r="B34" s="1" t="s">
        <v>67</v>
      </c>
      <c r="C34" s="1" t="s">
        <v>68</v>
      </c>
      <c r="D34" s="3" t="s">
        <v>50</v>
      </c>
      <c r="E34" s="17">
        <v>3.6192500442616193</v>
      </c>
      <c r="F34" s="17">
        <v>1.6377213439928653</v>
      </c>
      <c r="G34" s="17">
        <v>1.7832901493878239</v>
      </c>
      <c r="H34" s="17">
        <v>2.2196156723879312E-3</v>
      </c>
      <c r="I34" s="17">
        <v>0.85847001318934701</v>
      </c>
      <c r="J34" s="17">
        <v>2.9805937996325156</v>
      </c>
      <c r="K34" s="17">
        <v>3.9718521338361228</v>
      </c>
      <c r="L34" s="17">
        <v>2.631955998938551</v>
      </c>
      <c r="M34" s="17">
        <v>-0.48385709455469339</v>
      </c>
      <c r="N34" s="17">
        <v>1.3173901167591282</v>
      </c>
      <c r="O34" s="17">
        <v>2.0448030066311276</v>
      </c>
      <c r="P34" s="17">
        <v>2.0227352783276871</v>
      </c>
      <c r="Q34" s="1"/>
      <c r="R34" s="1"/>
      <c r="S34" s="1"/>
      <c r="T34" s="1"/>
    </row>
    <row r="35" spans="1:20" x14ac:dyDescent="0.75">
      <c r="A35" s="15">
        <f>A34+1</f>
        <v>27</v>
      </c>
      <c r="B35" s="1" t="s">
        <v>69</v>
      </c>
      <c r="C35" s="1" t="s">
        <v>70</v>
      </c>
      <c r="D35" s="3" t="s">
        <v>50</v>
      </c>
      <c r="E35" s="17">
        <v>3.2150605248533566</v>
      </c>
      <c r="F35" s="17">
        <v>9.7838290712942921E-2</v>
      </c>
      <c r="G35" s="17">
        <v>1.6734530867602331</v>
      </c>
      <c r="H35" s="17">
        <v>-1.0222835008818549</v>
      </c>
      <c r="I35" s="17">
        <v>1.0534783666624747</v>
      </c>
      <c r="J35" s="17">
        <v>3.0443189007689284</v>
      </c>
      <c r="K35" s="17">
        <v>2.7644583847897195</v>
      </c>
      <c r="L35" s="17">
        <v>2.8941142304581575</v>
      </c>
      <c r="M35" s="17">
        <v>0</v>
      </c>
      <c r="N35" s="17">
        <v>1.2</v>
      </c>
      <c r="O35" s="17">
        <v>2</v>
      </c>
      <c r="P35" s="17">
        <v>2</v>
      </c>
      <c r="Q35" s="1"/>
      <c r="R35" s="1"/>
      <c r="S35" s="1"/>
      <c r="T35" s="1"/>
    </row>
    <row r="36" spans="1:20" x14ac:dyDescent="0.75">
      <c r="A36" s="15">
        <f t="shared" ref="A36:A41" si="3">A35+1</f>
        <v>28</v>
      </c>
      <c r="B36" s="1" t="s">
        <v>71</v>
      </c>
      <c r="C36" s="1" t="s">
        <v>72</v>
      </c>
      <c r="D36" s="3" t="s">
        <v>50</v>
      </c>
      <c r="E36" s="17">
        <v>2.4804506257411134</v>
      </c>
      <c r="F36" s="17">
        <v>4.1331263323281604</v>
      </c>
      <c r="G36" s="17">
        <v>0.98737762533231432</v>
      </c>
      <c r="H36" s="17">
        <v>3.4357540289699671</v>
      </c>
      <c r="I36" s="17">
        <v>-0.38004983235089185</v>
      </c>
      <c r="J36" s="17">
        <v>3.822745871816096</v>
      </c>
      <c r="K36" s="17">
        <v>3.6153015937691464</v>
      </c>
      <c r="L36" s="17">
        <v>2.800104514630263</v>
      </c>
      <c r="M36" s="17">
        <v>4.5962258473567204</v>
      </c>
      <c r="N36" s="17">
        <v>-1.550283965264768</v>
      </c>
      <c r="O36" s="17">
        <v>-0.76433907226302722</v>
      </c>
      <c r="P36" s="17">
        <v>-2.8851894723926677</v>
      </c>
      <c r="Q36" s="1"/>
      <c r="R36" s="1"/>
      <c r="S36" s="1"/>
      <c r="T36" s="1"/>
    </row>
    <row r="37" spans="1:20" x14ac:dyDescent="0.75">
      <c r="A37" s="15">
        <f t="shared" si="3"/>
        <v>29</v>
      </c>
      <c r="B37" s="1" t="s">
        <v>73</v>
      </c>
      <c r="C37" s="1" t="s">
        <v>74</v>
      </c>
      <c r="D37" s="3" t="s">
        <v>50</v>
      </c>
      <c r="E37" s="17">
        <v>12.420252480221848</v>
      </c>
      <c r="F37" s="17">
        <v>1.7771001792467302</v>
      </c>
      <c r="G37" s="17">
        <v>4.6845139690077531</v>
      </c>
      <c r="H37" s="17">
        <v>-1.5280075384216047</v>
      </c>
      <c r="I37" s="17">
        <v>-6.8519355660948378</v>
      </c>
      <c r="J37" s="17">
        <v>0.91132148344298969</v>
      </c>
      <c r="K37" s="17">
        <v>2.6975944301750587</v>
      </c>
      <c r="L37" s="17">
        <v>-0.45612582349819775</v>
      </c>
      <c r="M37" s="17">
        <v>-9</v>
      </c>
      <c r="N37" s="17">
        <v>8.2070917523702711</v>
      </c>
      <c r="O37" s="17">
        <v>8.9349976098295443</v>
      </c>
      <c r="P37" s="17">
        <v>10.313464332336393</v>
      </c>
      <c r="Q37" s="1"/>
      <c r="R37" s="1"/>
      <c r="S37" s="1"/>
      <c r="T37" s="1"/>
    </row>
    <row r="38" spans="1:20" x14ac:dyDescent="0.75">
      <c r="A38" s="15">
        <f t="shared" si="3"/>
        <v>30</v>
      </c>
      <c r="B38" s="1" t="s">
        <v>75</v>
      </c>
      <c r="C38" s="1" t="s">
        <v>76</v>
      </c>
      <c r="D38" s="3" t="s">
        <v>50</v>
      </c>
      <c r="E38" s="17">
        <v>6.6402516701663359</v>
      </c>
      <c r="F38" s="17">
        <v>1.2322524285375209</v>
      </c>
      <c r="G38" s="17">
        <v>1.5011231256731037</v>
      </c>
      <c r="H38" s="17">
        <v>1.7813218680941674</v>
      </c>
      <c r="I38" s="17">
        <v>-0.61927638492720405</v>
      </c>
      <c r="J38" s="17">
        <v>1.849037337142164</v>
      </c>
      <c r="K38" s="17">
        <v>1.8822446192168059</v>
      </c>
      <c r="L38" s="17">
        <v>3.1439882009152598</v>
      </c>
      <c r="M38" s="17">
        <v>0</v>
      </c>
      <c r="N38" s="17">
        <v>4</v>
      </c>
      <c r="O38" s="17">
        <v>5</v>
      </c>
      <c r="P38" s="17">
        <v>5</v>
      </c>
      <c r="Q38" s="1"/>
      <c r="R38" s="1"/>
      <c r="S38" s="1"/>
      <c r="T38" s="1"/>
    </row>
    <row r="39" spans="1:20" x14ac:dyDescent="0.75">
      <c r="A39" s="15">
        <f t="shared" si="3"/>
        <v>31</v>
      </c>
      <c r="B39" s="1" t="s">
        <v>77</v>
      </c>
      <c r="C39" s="1" t="s">
        <v>78</v>
      </c>
      <c r="D39" s="3" t="s">
        <v>62</v>
      </c>
      <c r="E39" s="3" t="s">
        <v>62</v>
      </c>
      <c r="F39" s="3" t="s">
        <v>62</v>
      </c>
      <c r="G39" s="3" t="s">
        <v>62</v>
      </c>
      <c r="H39" s="3" t="s">
        <v>62</v>
      </c>
      <c r="I39" s="3" t="s">
        <v>62</v>
      </c>
      <c r="J39" s="3" t="s">
        <v>62</v>
      </c>
      <c r="K39" s="3" t="s">
        <v>62</v>
      </c>
      <c r="L39" s="3" t="s">
        <v>62</v>
      </c>
      <c r="M39" s="3" t="s">
        <v>62</v>
      </c>
      <c r="N39" s="3" t="s">
        <v>62</v>
      </c>
      <c r="O39" s="3" t="s">
        <v>62</v>
      </c>
      <c r="P39" s="3" t="s">
        <v>62</v>
      </c>
      <c r="Q39" s="1"/>
      <c r="R39" s="1"/>
      <c r="S39" s="1"/>
      <c r="T39" s="1"/>
    </row>
    <row r="40" spans="1:20" x14ac:dyDescent="0.75">
      <c r="A40" s="15">
        <f t="shared" si="3"/>
        <v>32</v>
      </c>
      <c r="B40" s="1" t="s">
        <v>79</v>
      </c>
      <c r="C40" s="1" t="s">
        <v>80</v>
      </c>
      <c r="D40" s="3" t="s">
        <v>50</v>
      </c>
      <c r="E40" s="17">
        <v>4.1257866776821999</v>
      </c>
      <c r="F40" s="17">
        <v>1.3176030796590652</v>
      </c>
      <c r="G40" s="17">
        <v>-1.0485330197809901</v>
      </c>
      <c r="H40" s="17">
        <v>-0.44473707987113187</v>
      </c>
      <c r="I40" s="17">
        <v>-1.7829929543621716</v>
      </c>
      <c r="J40" s="17">
        <v>3.3353197911042116</v>
      </c>
      <c r="K40" s="17">
        <v>3.2589822053271149</v>
      </c>
      <c r="L40" s="17">
        <v>0.22690868689265642</v>
      </c>
      <c r="M40" s="17">
        <v>-5</v>
      </c>
      <c r="N40" s="17">
        <v>1.1000000000000001</v>
      </c>
      <c r="O40" s="17">
        <v>1.6</v>
      </c>
      <c r="P40" s="17">
        <v>1.6</v>
      </c>
      <c r="Q40" s="1"/>
      <c r="R40" s="1"/>
      <c r="S40" s="1"/>
      <c r="T40" s="1"/>
    </row>
    <row r="41" spans="1:20" x14ac:dyDescent="0.75">
      <c r="A41" s="15">
        <f t="shared" si="3"/>
        <v>33</v>
      </c>
      <c r="B41" s="1" t="s">
        <v>81</v>
      </c>
      <c r="C41" s="1" t="s">
        <v>82</v>
      </c>
      <c r="D41" s="3" t="s">
        <v>50</v>
      </c>
      <c r="E41" s="17">
        <v>7.1164522677603657</v>
      </c>
      <c r="F41" s="17">
        <v>0.73582441248684916</v>
      </c>
      <c r="G41" s="17">
        <v>-0.16766555842026776</v>
      </c>
      <c r="H41" s="17">
        <v>-1.0273864769731063</v>
      </c>
      <c r="I41" s="17">
        <v>-4.6685390871399903</v>
      </c>
      <c r="J41" s="17">
        <v>2.8709054728934831</v>
      </c>
      <c r="K41" s="17">
        <v>1.4403458457478564</v>
      </c>
      <c r="L41" s="17">
        <v>-0.5368924687721659</v>
      </c>
      <c r="M41" s="17">
        <v>-5.5</v>
      </c>
      <c r="N41" s="17">
        <v>2</v>
      </c>
      <c r="O41" s="17">
        <v>3</v>
      </c>
      <c r="P41" s="17">
        <v>3</v>
      </c>
      <c r="Q41" s="1"/>
      <c r="R41" s="1"/>
      <c r="S41" s="1"/>
      <c r="T41" s="1"/>
    </row>
    <row r="42" spans="1:20" x14ac:dyDescent="0.75">
      <c r="A42" s="12"/>
      <c r="B42" s="13" t="s">
        <v>83</v>
      </c>
      <c r="C42" s="13" t="s">
        <v>84</v>
      </c>
      <c r="D42" s="14"/>
      <c r="E42" s="14">
        <v>2012</v>
      </c>
      <c r="F42" s="14">
        <v>2013</v>
      </c>
      <c r="G42" s="14">
        <v>2014</v>
      </c>
      <c r="H42" s="14">
        <v>2015</v>
      </c>
      <c r="I42" s="14">
        <v>2016</v>
      </c>
      <c r="J42" s="14">
        <v>2017</v>
      </c>
      <c r="K42" s="14">
        <v>2018</v>
      </c>
      <c r="L42" s="14">
        <v>2019</v>
      </c>
      <c r="M42" s="14">
        <v>2020</v>
      </c>
      <c r="N42" s="14">
        <v>2021</v>
      </c>
      <c r="O42" s="14">
        <v>2022</v>
      </c>
      <c r="P42" s="14">
        <v>2023</v>
      </c>
      <c r="Q42" s="1"/>
      <c r="R42" s="1"/>
      <c r="S42" s="1"/>
      <c r="T42" s="1"/>
    </row>
    <row r="43" spans="1:20" x14ac:dyDescent="0.75">
      <c r="A43" s="15">
        <f>A41+1</f>
        <v>34</v>
      </c>
      <c r="B43" s="1" t="s">
        <v>3</v>
      </c>
      <c r="C43" s="1" t="s">
        <v>4</v>
      </c>
      <c r="D43" s="3" t="s">
        <v>50</v>
      </c>
      <c r="E43" s="17">
        <v>2.1818432404665318</v>
      </c>
      <c r="F43" s="17">
        <v>3.346233061336553</v>
      </c>
      <c r="G43" s="17">
        <v>0.64782800197138113</v>
      </c>
      <c r="H43" s="17">
        <v>1.5336661327063599</v>
      </c>
      <c r="I43" s="17">
        <v>0.90607701421262776</v>
      </c>
      <c r="J43" s="17">
        <v>1.866308886731763</v>
      </c>
      <c r="K43" s="17">
        <v>2.5317194562664684</v>
      </c>
      <c r="L43" s="17">
        <v>1.7283758913637994</v>
      </c>
      <c r="M43" s="17">
        <v>-4.4805522709100742</v>
      </c>
      <c r="N43" s="17">
        <v>2.6888443487995612</v>
      </c>
      <c r="O43" s="17">
        <v>1.7823869474715062</v>
      </c>
      <c r="P43" s="17">
        <v>1.7798009016759679</v>
      </c>
      <c r="Q43" s="1"/>
      <c r="R43" s="1"/>
      <c r="S43" s="1"/>
      <c r="T43" s="1"/>
    </row>
    <row r="44" spans="1:20" x14ac:dyDescent="0.75">
      <c r="A44" s="15">
        <f t="shared" ref="A44:A49" si="4">A43+1</f>
        <v>35</v>
      </c>
      <c r="B44" s="1" t="s">
        <v>55</v>
      </c>
      <c r="C44" s="1" t="s">
        <v>5</v>
      </c>
      <c r="D44" s="3" t="s">
        <v>50</v>
      </c>
      <c r="E44" s="17">
        <v>8.8074220711408718E-2</v>
      </c>
      <c r="F44" s="17">
        <v>0.23131423448201038</v>
      </c>
      <c r="G44" s="17">
        <v>0.38533534411829012</v>
      </c>
      <c r="H44" s="17">
        <v>0.53476071470302777</v>
      </c>
      <c r="I44" s="17">
        <v>0.57302970172020595</v>
      </c>
      <c r="J44" s="17">
        <v>0.61638275265898423</v>
      </c>
      <c r="K44" s="17">
        <v>0.73697538588643041</v>
      </c>
      <c r="L44" s="17">
        <v>0.48121175747991923</v>
      </c>
      <c r="M44" s="17">
        <v>0.56481945119837107</v>
      </c>
      <c r="N44" s="17">
        <v>0.65883573995424871</v>
      </c>
      <c r="O44" s="17">
        <v>0.62717800219970299</v>
      </c>
      <c r="P44" s="17">
        <v>0.60713023716241998</v>
      </c>
      <c r="Q44" s="1"/>
      <c r="R44" s="1"/>
      <c r="S44" s="1"/>
      <c r="T44" s="1"/>
    </row>
    <row r="45" spans="1:20" x14ac:dyDescent="0.75">
      <c r="A45" s="15">
        <f t="shared" si="4"/>
        <v>36</v>
      </c>
      <c r="B45" s="1" t="s">
        <v>56</v>
      </c>
      <c r="C45" s="1" t="s">
        <v>6</v>
      </c>
      <c r="D45" s="3" t="s">
        <v>50</v>
      </c>
      <c r="E45" s="17">
        <v>-0.25468710352197577</v>
      </c>
      <c r="F45" s="17">
        <v>-1.6545975484138831</v>
      </c>
      <c r="G45" s="17">
        <v>-1.0461791904782443</v>
      </c>
      <c r="H45" s="17">
        <v>0.47213888897812778</v>
      </c>
      <c r="I45" s="17">
        <v>0.23896707597031117</v>
      </c>
      <c r="J45" s="17">
        <v>2.5991594510030271</v>
      </c>
      <c r="K45" s="17">
        <v>2.7057455670046124</v>
      </c>
      <c r="L45" s="17">
        <v>0.30938917445255093</v>
      </c>
      <c r="M45" s="17">
        <v>-4.2657937034508189</v>
      </c>
      <c r="N45" s="17">
        <v>2.1236873284973798</v>
      </c>
      <c r="O45" s="17">
        <v>0.94390266335063178</v>
      </c>
      <c r="P45" s="17">
        <v>0.47584198634694591</v>
      </c>
      <c r="Q45" s="1"/>
      <c r="R45" s="1"/>
      <c r="S45" s="1"/>
      <c r="T45" s="1"/>
    </row>
    <row r="46" spans="1:20" x14ac:dyDescent="0.75">
      <c r="A46" s="15">
        <f t="shared" si="4"/>
        <v>37</v>
      </c>
      <c r="B46" s="1" t="s">
        <v>57</v>
      </c>
      <c r="C46" s="1" t="s">
        <v>7</v>
      </c>
      <c r="D46" s="3" t="s">
        <v>50</v>
      </c>
      <c r="E46" s="17">
        <v>3.6985801199717425</v>
      </c>
      <c r="F46" s="17">
        <v>-1.5138259489892769</v>
      </c>
      <c r="G46" s="17">
        <v>-7.4394102965111134E-2</v>
      </c>
      <c r="H46" s="17">
        <v>-0.27873117096599959</v>
      </c>
      <c r="I46" s="17">
        <v>-1.7946439687383406</v>
      </c>
      <c r="J46" s="17">
        <v>2.245170194135949</v>
      </c>
      <c r="K46" s="17">
        <v>3.3643626927397321</v>
      </c>
      <c r="L46" s="17">
        <v>0.72035700860789109</v>
      </c>
      <c r="M46" s="17">
        <v>-2.4357040346077481</v>
      </c>
      <c r="N46" s="17">
        <v>1.8104762485275769</v>
      </c>
      <c r="O46" s="17">
        <v>0.94390266335063211</v>
      </c>
      <c r="P46" s="17">
        <v>0.47584198634694319</v>
      </c>
      <c r="Q46" s="1"/>
      <c r="R46" s="1"/>
      <c r="S46" s="1"/>
      <c r="T46" s="1"/>
    </row>
    <row r="47" spans="1:20" x14ac:dyDescent="0.75">
      <c r="A47" s="15">
        <f t="shared" si="4"/>
        <v>38</v>
      </c>
      <c r="B47" s="1" t="s">
        <v>58</v>
      </c>
      <c r="C47" s="1" t="s">
        <v>61</v>
      </c>
      <c r="D47" s="3" t="s">
        <v>50</v>
      </c>
      <c r="E47" s="17">
        <v>-3.9532672234937198</v>
      </c>
      <c r="F47" s="17">
        <v>-0.14077159942460574</v>
      </c>
      <c r="G47" s="17">
        <v>-0.97178508751313442</v>
      </c>
      <c r="H47" s="17">
        <v>0.75087005994412515</v>
      </c>
      <c r="I47" s="17">
        <v>2.0336110447086506</v>
      </c>
      <c r="J47" s="17">
        <v>0.35398925686707849</v>
      </c>
      <c r="K47" s="17">
        <v>-0.65861712573511544</v>
      </c>
      <c r="L47" s="17">
        <v>-0.41096783415533705</v>
      </c>
      <c r="M47" s="17">
        <v>-1.8300896688430748</v>
      </c>
      <c r="N47" s="17">
        <v>0.31321107996980591</v>
      </c>
      <c r="O47" s="17">
        <v>0</v>
      </c>
      <c r="P47" s="17">
        <v>0</v>
      </c>
      <c r="Q47" s="1"/>
      <c r="R47" s="1"/>
      <c r="S47" s="1"/>
      <c r="T47" s="1"/>
    </row>
    <row r="48" spans="1:20" x14ac:dyDescent="0.75">
      <c r="A48" s="15">
        <f t="shared" si="4"/>
        <v>39</v>
      </c>
      <c r="B48" s="1" t="s">
        <v>9</v>
      </c>
      <c r="C48" s="1" t="s">
        <v>10</v>
      </c>
      <c r="D48" s="3" t="s">
        <v>50</v>
      </c>
      <c r="E48" s="17">
        <v>5.4770605081924826</v>
      </c>
      <c r="F48" s="17">
        <v>0.63621444403902505</v>
      </c>
      <c r="G48" s="17">
        <v>3.773345420561935</v>
      </c>
      <c r="H48" s="17">
        <v>1.7712130853363097</v>
      </c>
      <c r="I48" s="17">
        <v>2.4061573181220832</v>
      </c>
      <c r="J48" s="17">
        <v>3.9600866141101956</v>
      </c>
      <c r="K48" s="17">
        <v>2.5136269421255886</v>
      </c>
      <c r="L48" s="17">
        <v>1.2224486793807885</v>
      </c>
      <c r="M48" s="17">
        <v>-6.5032720795670347</v>
      </c>
      <c r="N48" s="17">
        <v>3.9792947805071424</v>
      </c>
      <c r="O48" s="17">
        <v>1.8540424769644481</v>
      </c>
      <c r="P48" s="17">
        <v>2.4684699559228731</v>
      </c>
      <c r="Q48" s="1"/>
      <c r="R48" s="1"/>
      <c r="S48" s="1"/>
      <c r="T48" s="1"/>
    </row>
    <row r="49" spans="1:20" x14ac:dyDescent="0.75">
      <c r="A49" s="15">
        <f t="shared" si="4"/>
        <v>40</v>
      </c>
      <c r="B49" s="1" t="s">
        <v>11</v>
      </c>
      <c r="C49" s="1" t="s">
        <v>12</v>
      </c>
      <c r="D49" s="3" t="s">
        <v>50</v>
      </c>
      <c r="E49" s="17">
        <v>-3.3580592158648881</v>
      </c>
      <c r="F49" s="17">
        <v>-0.23115992799971988</v>
      </c>
      <c r="G49" s="17">
        <v>-1.8451391982300205</v>
      </c>
      <c r="H49" s="17">
        <v>-1.0512544403452833</v>
      </c>
      <c r="I49" s="17">
        <v>-2.3504215330910836</v>
      </c>
      <c r="J49" s="17">
        <v>-5.2546239467040623</v>
      </c>
      <c r="K49" s="17">
        <v>-4.203242187836107</v>
      </c>
      <c r="L49" s="17">
        <v>-1.5439837343319838</v>
      </c>
      <c r="M49" s="17">
        <v>7.6847986027293693</v>
      </c>
      <c r="N49" s="17">
        <v>-4.3495909673020483</v>
      </c>
      <c r="O49" s="17">
        <v>-2.0578513744020985</v>
      </c>
      <c r="P49" s="17">
        <v>-2.2065450168665222</v>
      </c>
      <c r="Q49" s="1"/>
      <c r="R49" s="1"/>
      <c r="S49" s="1"/>
      <c r="T49" s="1"/>
    </row>
    <row r="50" spans="1:20" x14ac:dyDescent="0.75">
      <c r="A50" s="12"/>
      <c r="B50" s="13" t="s">
        <v>85</v>
      </c>
      <c r="C50" s="13" t="s">
        <v>86</v>
      </c>
      <c r="D50" s="14"/>
      <c r="E50" s="14">
        <v>2012</v>
      </c>
      <c r="F50" s="14">
        <v>2013</v>
      </c>
      <c r="G50" s="14">
        <v>2014</v>
      </c>
      <c r="H50" s="14">
        <v>2015</v>
      </c>
      <c r="I50" s="14">
        <v>2016</v>
      </c>
      <c r="J50" s="14">
        <v>2017</v>
      </c>
      <c r="K50" s="14">
        <v>2018</v>
      </c>
      <c r="L50" s="14">
        <v>2019</v>
      </c>
      <c r="M50" s="14">
        <v>2020</v>
      </c>
      <c r="N50" s="14">
        <v>2021</v>
      </c>
      <c r="O50" s="14">
        <v>2022</v>
      </c>
      <c r="P50" s="14">
        <v>2023</v>
      </c>
      <c r="Q50" s="1"/>
      <c r="R50" s="1"/>
      <c r="S50" s="1"/>
      <c r="T50" s="1"/>
    </row>
    <row r="51" spans="1:20" x14ac:dyDescent="0.75">
      <c r="A51" s="15">
        <f>A49+1</f>
        <v>41</v>
      </c>
      <c r="B51" s="1" t="s">
        <v>87</v>
      </c>
      <c r="C51" s="1" t="s">
        <v>88</v>
      </c>
      <c r="D51" s="3" t="s">
        <v>50</v>
      </c>
      <c r="E51" s="17">
        <v>2.257891520435007</v>
      </c>
      <c r="F51" s="17">
        <v>-2.9515290628034929E-2</v>
      </c>
      <c r="G51" s="17">
        <v>0.62037009925921538</v>
      </c>
      <c r="H51" s="17">
        <v>0.17435438559476601</v>
      </c>
      <c r="I51" s="17">
        <v>0.14064476304021412</v>
      </c>
      <c r="J51" s="17">
        <v>2.930294902925823</v>
      </c>
      <c r="K51" s="17">
        <v>2.5344028482822409</v>
      </c>
      <c r="L51" s="17">
        <v>2.8115494557847853</v>
      </c>
      <c r="M51" s="17">
        <v>0.2</v>
      </c>
      <c r="N51" s="17">
        <v>1.2</v>
      </c>
      <c r="O51" s="17">
        <v>2</v>
      </c>
      <c r="P51" s="17">
        <v>2</v>
      </c>
      <c r="Q51" s="17"/>
      <c r="R51" s="1"/>
      <c r="S51" s="1"/>
      <c r="T51" s="1"/>
    </row>
    <row r="52" spans="1:20" x14ac:dyDescent="0.75">
      <c r="A52" s="12"/>
      <c r="B52" s="13" t="s">
        <v>89</v>
      </c>
      <c r="C52" s="13" t="s">
        <v>90</v>
      </c>
      <c r="D52" s="14"/>
      <c r="E52" s="14">
        <v>2012</v>
      </c>
      <c r="F52" s="14">
        <v>2013</v>
      </c>
      <c r="G52" s="14">
        <v>2014</v>
      </c>
      <c r="H52" s="14">
        <v>2015</v>
      </c>
      <c r="I52" s="14">
        <v>2016</v>
      </c>
      <c r="J52" s="14">
        <v>2017</v>
      </c>
      <c r="K52" s="14">
        <v>2018</v>
      </c>
      <c r="L52" s="14">
        <v>2019</v>
      </c>
      <c r="M52" s="14">
        <v>2020</v>
      </c>
      <c r="N52" s="14">
        <v>2021</v>
      </c>
      <c r="O52" s="14">
        <v>2022</v>
      </c>
      <c r="P52" s="14">
        <v>2023</v>
      </c>
      <c r="Q52" s="1"/>
      <c r="R52" s="1"/>
      <c r="S52" s="1"/>
      <c r="T52" s="1"/>
    </row>
    <row r="53" spans="1:20" x14ac:dyDescent="0.75">
      <c r="A53" s="15">
        <f>A51+1</f>
        <v>42</v>
      </c>
      <c r="B53" s="1" t="s">
        <v>91</v>
      </c>
      <c r="C53" s="1" t="s">
        <v>14</v>
      </c>
      <c r="D53" s="3" t="s">
        <v>45</v>
      </c>
      <c r="E53" s="22">
        <v>11051.414000000001</v>
      </c>
      <c r="F53" s="22">
        <v>11093.419</v>
      </c>
      <c r="G53" s="22">
        <v>11015.165000000001</v>
      </c>
      <c r="H53" s="22">
        <v>10731.852999999999</v>
      </c>
      <c r="I53" s="22">
        <v>10526.944</v>
      </c>
      <c r="J53" s="22">
        <v>11194.579</v>
      </c>
      <c r="K53" s="22">
        <v>11590.842000000001</v>
      </c>
      <c r="L53" s="22">
        <v>11696.177</v>
      </c>
      <c r="M53" s="22">
        <v>10583.503718123526</v>
      </c>
      <c r="N53" s="22">
        <v>11567.351913776438</v>
      </c>
      <c r="O53" s="22">
        <v>12055.844409647803</v>
      </c>
      <c r="P53" s="22">
        <v>12753.167779409687</v>
      </c>
      <c r="Q53" s="1"/>
      <c r="R53" s="1"/>
      <c r="S53" s="1"/>
      <c r="T53" s="1"/>
    </row>
    <row r="54" spans="1:20" x14ac:dyDescent="0.75">
      <c r="A54" s="15">
        <f>A53+1</f>
        <v>43</v>
      </c>
      <c r="B54" s="1" t="s">
        <v>13</v>
      </c>
      <c r="C54" s="1" t="s">
        <v>92</v>
      </c>
      <c r="D54" s="3" t="s">
        <v>45</v>
      </c>
      <c r="E54" s="16">
        <v>8734.2389999999996</v>
      </c>
      <c r="F54" s="16">
        <v>9402.9480000000003</v>
      </c>
      <c r="G54" s="16">
        <v>10070.014999999999</v>
      </c>
      <c r="H54" s="16">
        <v>10882.014000000001</v>
      </c>
      <c r="I54" s="16">
        <v>11597.305</v>
      </c>
      <c r="J54" s="16">
        <v>12515.367</v>
      </c>
      <c r="K54" s="16">
        <v>13969.243999999999</v>
      </c>
      <c r="L54" s="16">
        <v>15173.245000000001</v>
      </c>
      <c r="M54" s="16">
        <v>14361.24062961042</v>
      </c>
      <c r="N54" s="16">
        <v>14877.074929327502</v>
      </c>
      <c r="O54" s="16">
        <v>15777.137962551815</v>
      </c>
      <c r="P54" s="16">
        <v>16549.428865818725</v>
      </c>
      <c r="Q54" s="1"/>
      <c r="R54" s="1"/>
      <c r="S54" s="1"/>
      <c r="T54" s="1"/>
    </row>
    <row r="55" spans="1:20" x14ac:dyDescent="0.75">
      <c r="A55" s="15">
        <f>A54+1</f>
        <v>44</v>
      </c>
      <c r="B55" s="1" t="s">
        <v>93</v>
      </c>
      <c r="C55" s="1" t="s">
        <v>94</v>
      </c>
      <c r="D55" s="3" t="s">
        <v>45</v>
      </c>
      <c r="E55" s="16">
        <v>7242.2460000000001</v>
      </c>
      <c r="F55" s="16">
        <v>7784.1620000000003</v>
      </c>
      <c r="G55" s="16">
        <v>8377.982</v>
      </c>
      <c r="H55" s="16">
        <v>9064.4570000000003</v>
      </c>
      <c r="I55" s="16">
        <v>9620.4560000000001</v>
      </c>
      <c r="J55" s="16">
        <v>10383.044</v>
      </c>
      <c r="K55" s="16">
        <v>11505.731</v>
      </c>
      <c r="L55" s="16">
        <v>12465.95</v>
      </c>
      <c r="M55" s="16">
        <v>11798.827978240121</v>
      </c>
      <c r="N55" s="16">
        <v>12222.624245192783</v>
      </c>
      <c r="O55" s="16">
        <v>12962.093012026946</v>
      </c>
      <c r="P55" s="16">
        <v>13596.587464965665</v>
      </c>
      <c r="Q55" s="1"/>
      <c r="R55" s="1"/>
      <c r="S55" s="1"/>
      <c r="T55" s="1"/>
    </row>
    <row r="56" spans="1:20" x14ac:dyDescent="0.75">
      <c r="A56" s="15">
        <f>A55+1</f>
        <v>45</v>
      </c>
      <c r="B56" s="1" t="s">
        <v>95</v>
      </c>
      <c r="C56" s="1" t="s">
        <v>96</v>
      </c>
      <c r="D56" s="3" t="s">
        <v>45</v>
      </c>
      <c r="E56" s="16">
        <v>1491.9929999999999</v>
      </c>
      <c r="F56" s="16">
        <v>1618.7860000000001</v>
      </c>
      <c r="G56" s="16">
        <v>1692.0329999999999</v>
      </c>
      <c r="H56" s="16">
        <v>1817.557</v>
      </c>
      <c r="I56" s="16">
        <v>1976.8489999999999</v>
      </c>
      <c r="J56" s="16">
        <v>2132.3229999999999</v>
      </c>
      <c r="K56" s="16">
        <v>2463.5129999999999</v>
      </c>
      <c r="L56" s="16">
        <v>2707.2950000000001</v>
      </c>
      <c r="M56" s="16">
        <v>2562.4126513702995</v>
      </c>
      <c r="N56" s="16">
        <v>2654.4506841347188</v>
      </c>
      <c r="O56" s="16">
        <v>2815.0449505248689</v>
      </c>
      <c r="P56" s="16">
        <v>2952.8414008530613</v>
      </c>
      <c r="Q56" s="1"/>
      <c r="R56" s="1"/>
      <c r="S56" s="1"/>
      <c r="T56" s="1"/>
    </row>
    <row r="57" spans="1:20" x14ac:dyDescent="0.75">
      <c r="A57" s="15">
        <f>A56+1</f>
        <v>46</v>
      </c>
      <c r="B57" s="1" t="s">
        <v>16</v>
      </c>
      <c r="C57" s="1" t="s">
        <v>15</v>
      </c>
      <c r="D57" s="3" t="s">
        <v>45</v>
      </c>
      <c r="E57" s="16">
        <v>2790.3470000000002</v>
      </c>
      <c r="F57" s="16">
        <v>2982.7910000000002</v>
      </c>
      <c r="G57" s="16">
        <v>3184.51</v>
      </c>
      <c r="H57" s="16">
        <v>3362.6469999999999</v>
      </c>
      <c r="I57" s="16">
        <v>3609.9810000000002</v>
      </c>
      <c r="J57" s="16">
        <v>3811.2950000000001</v>
      </c>
      <c r="K57" s="16">
        <v>4217.4219999999996</v>
      </c>
      <c r="L57" s="16">
        <v>4375.3220000000001</v>
      </c>
      <c r="M57" s="16">
        <v>3966.0186640738939</v>
      </c>
      <c r="N57" s="16">
        <v>4341.390642035326</v>
      </c>
      <c r="O57" s="16">
        <v>4571.8200132879592</v>
      </c>
      <c r="P57" s="16">
        <v>4790.7025940690319</v>
      </c>
      <c r="Q57" s="1"/>
      <c r="R57" s="1"/>
      <c r="S57" s="1"/>
      <c r="T57" s="1"/>
    </row>
    <row r="58" spans="1:20" x14ac:dyDescent="0.75">
      <c r="A58" s="15">
        <f>A57+1</f>
        <v>47</v>
      </c>
      <c r="B58" s="1" t="s">
        <v>17</v>
      </c>
      <c r="C58" s="1" t="s">
        <v>18</v>
      </c>
      <c r="D58" s="3" t="s">
        <v>45</v>
      </c>
      <c r="E58" s="16">
        <v>650.83799999999997</v>
      </c>
      <c r="F58" s="16">
        <v>676.14499999999998</v>
      </c>
      <c r="G58" s="16">
        <v>615.52300000000002</v>
      </c>
      <c r="H58" s="16">
        <v>550.55600000000004</v>
      </c>
      <c r="I58" s="16">
        <v>661.59199999999998</v>
      </c>
      <c r="J58" s="16">
        <v>723.40700000000004</v>
      </c>
      <c r="K58" s="16">
        <v>721.45799999999997</v>
      </c>
      <c r="L58" s="16">
        <v>768.65700000000004</v>
      </c>
      <c r="M58" s="16">
        <v>705.14056126360583</v>
      </c>
      <c r="N58" s="16">
        <v>750.87359719851872</v>
      </c>
      <c r="O58" s="16">
        <v>790.36103379238</v>
      </c>
      <c r="P58" s="16">
        <v>831.54388388530356</v>
      </c>
      <c r="Q58" s="1"/>
      <c r="R58" s="1"/>
      <c r="S58" s="1"/>
      <c r="T58" s="1"/>
    </row>
    <row r="59" spans="1:20" x14ac:dyDescent="0.75">
      <c r="A59" s="12"/>
      <c r="B59" s="13" t="s">
        <v>97</v>
      </c>
      <c r="C59" s="13" t="s">
        <v>98</v>
      </c>
      <c r="D59" s="14"/>
      <c r="E59" s="14">
        <v>2012</v>
      </c>
      <c r="F59" s="14">
        <v>2013</v>
      </c>
      <c r="G59" s="14">
        <v>2014</v>
      </c>
      <c r="H59" s="14">
        <v>2015</v>
      </c>
      <c r="I59" s="14">
        <v>2016</v>
      </c>
      <c r="J59" s="14">
        <v>2017</v>
      </c>
      <c r="K59" s="14">
        <v>2018</v>
      </c>
      <c r="L59" s="14">
        <v>2019</v>
      </c>
      <c r="M59" s="14">
        <v>2020</v>
      </c>
      <c r="N59" s="14">
        <v>2021</v>
      </c>
      <c r="O59" s="14">
        <v>2022</v>
      </c>
      <c r="P59" s="14">
        <v>2023</v>
      </c>
      <c r="Q59" s="1"/>
      <c r="R59" s="1"/>
      <c r="S59" s="1"/>
      <c r="T59" s="1"/>
    </row>
    <row r="60" spans="1:20" x14ac:dyDescent="0.75">
      <c r="A60" s="23">
        <f>A58+1</f>
        <v>48</v>
      </c>
      <c r="B60" s="24" t="s">
        <v>99</v>
      </c>
      <c r="C60" s="24" t="s">
        <v>100</v>
      </c>
      <c r="D60" s="25" t="s">
        <v>101</v>
      </c>
      <c r="E60" s="26">
        <v>2044.8130000000001</v>
      </c>
      <c r="F60" s="26">
        <v>2023.825</v>
      </c>
      <c r="G60" s="26">
        <v>2001.4680000000001</v>
      </c>
      <c r="H60" s="26">
        <v>1986.096</v>
      </c>
      <c r="I60" s="26">
        <v>1968.9570000000001</v>
      </c>
      <c r="J60" s="26">
        <v>1950.116</v>
      </c>
      <c r="K60" s="26">
        <v>1934.3789999999999</v>
      </c>
      <c r="L60" s="26">
        <v>1917.2343687764019</v>
      </c>
      <c r="M60" s="26">
        <v>1899.8492004177497</v>
      </c>
      <c r="N60" s="26">
        <v>1882.9354200114913</v>
      </c>
      <c r="O60" s="26">
        <v>1867.8719366513992</v>
      </c>
      <c r="P60" s="26">
        <v>1852.928961158188</v>
      </c>
      <c r="Q60" s="1"/>
      <c r="R60" s="1"/>
      <c r="S60" s="1"/>
      <c r="T60" s="1"/>
    </row>
    <row r="61" spans="1:20" x14ac:dyDescent="0.75">
      <c r="A61" s="23">
        <f>A60+1</f>
        <v>49</v>
      </c>
      <c r="B61" s="24" t="s">
        <v>102</v>
      </c>
      <c r="C61" s="24" t="s">
        <v>103</v>
      </c>
      <c r="D61" s="25" t="s">
        <v>50</v>
      </c>
      <c r="E61" s="27">
        <v>-1.44</v>
      </c>
      <c r="F61" s="27">
        <v>-1.0264019252616379</v>
      </c>
      <c r="G61" s="27">
        <v>-1.1046903758971212</v>
      </c>
      <c r="H61" s="27">
        <v>-0.76803626138415382</v>
      </c>
      <c r="I61" s="27">
        <v>-0.86294922299828158</v>
      </c>
      <c r="J61" s="27">
        <v>-0.95690256313368138</v>
      </c>
      <c r="K61" s="27">
        <v>-0.80697763620214857</v>
      </c>
      <c r="L61" s="27">
        <v>-0.8863118976993718</v>
      </c>
      <c r="M61" s="27">
        <v>-0.90678367975155538</v>
      </c>
      <c r="N61" s="27">
        <v>-0.8902696278493778</v>
      </c>
      <c r="O61" s="27">
        <v>-0.80000000000001137</v>
      </c>
      <c r="P61" s="27">
        <v>-0.79999999999999716</v>
      </c>
      <c r="Q61" s="1"/>
      <c r="R61" s="1"/>
      <c r="S61" s="1"/>
      <c r="T61" s="1"/>
    </row>
    <row r="62" spans="1:20" x14ac:dyDescent="0.75">
      <c r="A62" s="23">
        <f t="shared" ref="A62:A68" si="5">A61+1</f>
        <v>50</v>
      </c>
      <c r="B62" s="24" t="s">
        <v>104</v>
      </c>
      <c r="C62" s="24" t="s">
        <v>105</v>
      </c>
      <c r="D62" s="25" t="s">
        <v>101</v>
      </c>
      <c r="E62" s="26">
        <v>1560</v>
      </c>
      <c r="F62" s="26">
        <v>1536.1</v>
      </c>
      <c r="G62" s="26">
        <v>1495.8</v>
      </c>
      <c r="H62" s="26">
        <v>1472.6</v>
      </c>
      <c r="I62" s="26">
        <v>1450.3</v>
      </c>
      <c r="J62" s="26">
        <v>1423.4</v>
      </c>
      <c r="K62" s="26">
        <v>1410.8</v>
      </c>
      <c r="L62" s="26">
        <v>1399.5810892067734</v>
      </c>
      <c r="M62" s="26">
        <v>1388.789765505375</v>
      </c>
      <c r="N62" s="26">
        <v>1382.0745982884346</v>
      </c>
      <c r="O62" s="26">
        <v>1371.0180015021269</v>
      </c>
      <c r="P62" s="26">
        <v>1360.0498574901101</v>
      </c>
      <c r="Q62" s="1"/>
      <c r="R62" s="1"/>
      <c r="S62" s="1"/>
      <c r="T62" s="1"/>
    </row>
    <row r="63" spans="1:20" x14ac:dyDescent="0.75">
      <c r="A63" s="23">
        <f t="shared" si="5"/>
        <v>51</v>
      </c>
      <c r="B63" s="24" t="s">
        <v>106</v>
      </c>
      <c r="C63" s="24" t="s">
        <v>107</v>
      </c>
      <c r="D63" s="25" t="s">
        <v>101</v>
      </c>
      <c r="E63" s="26">
        <v>1030.7</v>
      </c>
      <c r="F63" s="26">
        <v>1014.2</v>
      </c>
      <c r="G63" s="26">
        <v>992.3</v>
      </c>
      <c r="H63" s="26">
        <v>994.2</v>
      </c>
      <c r="I63" s="26">
        <v>988.6</v>
      </c>
      <c r="J63" s="26">
        <v>980.3</v>
      </c>
      <c r="K63" s="26">
        <v>982.2</v>
      </c>
      <c r="L63" s="26">
        <v>972.82500000000005</v>
      </c>
      <c r="M63" s="26">
        <v>972.15283585376244</v>
      </c>
      <c r="N63" s="26">
        <v>967.45221880190411</v>
      </c>
      <c r="O63" s="26">
        <v>967.93870906050154</v>
      </c>
      <c r="P63" s="26">
        <v>961.55524924550775</v>
      </c>
      <c r="Q63" s="1"/>
      <c r="R63" s="1"/>
      <c r="S63" s="1"/>
      <c r="T63" s="1"/>
    </row>
    <row r="64" spans="1:20" x14ac:dyDescent="0.75">
      <c r="A64" s="23">
        <f t="shared" si="5"/>
        <v>52</v>
      </c>
      <c r="B64" s="24" t="s">
        <v>108</v>
      </c>
      <c r="C64" s="24" t="s">
        <v>109</v>
      </c>
      <c r="D64" s="25" t="s">
        <v>101</v>
      </c>
      <c r="E64" s="27">
        <v>875.6</v>
      </c>
      <c r="F64" s="27">
        <v>893.9</v>
      </c>
      <c r="G64" s="27">
        <v>884.6</v>
      </c>
      <c r="H64" s="27">
        <v>896.1</v>
      </c>
      <c r="I64" s="27">
        <v>893.3</v>
      </c>
      <c r="J64" s="27">
        <v>894.8</v>
      </c>
      <c r="K64" s="27">
        <v>909.4</v>
      </c>
      <c r="L64" s="27">
        <v>910</v>
      </c>
      <c r="M64" s="27">
        <v>870.00086905000001</v>
      </c>
      <c r="N64" s="27">
        <v>875.00000000003399</v>
      </c>
      <c r="O64" s="27">
        <v>883.75000000003433</v>
      </c>
      <c r="P64" s="27">
        <v>882.86625000003426</v>
      </c>
    </row>
    <row r="65" spans="1:20" x14ac:dyDescent="0.75">
      <c r="A65" s="23">
        <f t="shared" si="5"/>
        <v>53</v>
      </c>
      <c r="B65" s="24" t="s">
        <v>110</v>
      </c>
      <c r="C65" s="24" t="s">
        <v>111</v>
      </c>
      <c r="D65" s="25" t="s">
        <v>50</v>
      </c>
      <c r="E65" s="27">
        <v>1.624883936861643</v>
      </c>
      <c r="F65" s="27">
        <v>2.0899954317039615</v>
      </c>
      <c r="G65" s="27">
        <v>-1.0403848305179486</v>
      </c>
      <c r="H65" s="27">
        <v>1.3000226090888578</v>
      </c>
      <c r="I65" s="27">
        <v>-0.31246512665997273</v>
      </c>
      <c r="J65" s="27">
        <v>0.16791671331020552</v>
      </c>
      <c r="K65" s="27">
        <v>1.6316495306213596</v>
      </c>
      <c r="L65" s="27">
        <v>6.5977567627001577E-2</v>
      </c>
      <c r="M65" s="27">
        <v>-4.3955088956043964</v>
      </c>
      <c r="N65" s="27">
        <v>0.57461217889273963</v>
      </c>
      <c r="O65" s="27">
        <v>1</v>
      </c>
      <c r="P65" s="27">
        <v>-0.1</v>
      </c>
    </row>
    <row r="66" spans="1:20" x14ac:dyDescent="0.75">
      <c r="A66" s="23">
        <f t="shared" si="5"/>
        <v>54</v>
      </c>
      <c r="B66" s="24" t="s">
        <v>112</v>
      </c>
      <c r="C66" s="24" t="s">
        <v>113</v>
      </c>
      <c r="D66" s="25" t="s">
        <v>50</v>
      </c>
      <c r="E66" s="28">
        <v>0.66070512820512828</v>
      </c>
      <c r="F66" s="27">
        <v>0.66024347373217895</v>
      </c>
      <c r="G66" s="27">
        <v>0.66339082765075541</v>
      </c>
      <c r="H66" s="27">
        <v>0.67513241885101194</v>
      </c>
      <c r="I66" s="27">
        <v>0.68165207198510658</v>
      </c>
      <c r="J66" s="27">
        <v>0.68870310524097222</v>
      </c>
      <c r="K66" s="27">
        <v>0.69620073717039987</v>
      </c>
      <c r="L66" s="27">
        <v>0.69508298411731062</v>
      </c>
      <c r="M66" s="27">
        <v>0.7</v>
      </c>
      <c r="N66" s="27">
        <v>0.7</v>
      </c>
      <c r="O66" s="27">
        <v>0.70599999999999996</v>
      </c>
      <c r="P66" s="27">
        <v>0.70699999999999996</v>
      </c>
    </row>
    <row r="67" spans="1:20" x14ac:dyDescent="0.75">
      <c r="A67" s="23">
        <f t="shared" si="5"/>
        <v>55</v>
      </c>
      <c r="B67" s="24" t="s">
        <v>114</v>
      </c>
      <c r="C67" s="24" t="s">
        <v>0</v>
      </c>
      <c r="D67" s="25" t="s">
        <v>50</v>
      </c>
      <c r="E67" s="27">
        <v>15.048025613660618</v>
      </c>
      <c r="F67" s="27">
        <v>11.871425754289094</v>
      </c>
      <c r="G67" s="27">
        <v>10.843494910813261</v>
      </c>
      <c r="H67" s="27">
        <v>9.8772882719774699</v>
      </c>
      <c r="I67" s="27">
        <v>9.6398948007283014</v>
      </c>
      <c r="J67" s="27">
        <v>8.7116188921758653</v>
      </c>
      <c r="K67" s="27">
        <v>7.411932396660557</v>
      </c>
      <c r="L67" s="27">
        <v>6.3111294141871719</v>
      </c>
      <c r="M67" s="27">
        <v>10.502563877336252</v>
      </c>
      <c r="N67" s="27">
        <v>9.8166191509877496</v>
      </c>
      <c r="O67" s="27">
        <v>8.142290907716534</v>
      </c>
      <c r="P67" s="27">
        <v>7.3308050119617478</v>
      </c>
    </row>
    <row r="68" spans="1:20" x14ac:dyDescent="0.75">
      <c r="A68" s="23">
        <f t="shared" si="5"/>
        <v>56</v>
      </c>
      <c r="B68" s="24" t="s">
        <v>115</v>
      </c>
      <c r="C68" s="24" t="s">
        <v>116</v>
      </c>
      <c r="D68" s="25" t="s">
        <v>117</v>
      </c>
      <c r="E68" s="28">
        <v>14.159277248447516</v>
      </c>
      <c r="F68" s="28">
        <v>13.097327507482111</v>
      </c>
      <c r="G68" s="28">
        <v>11.861825600910691</v>
      </c>
      <c r="H68" s="28">
        <v>10.68052009319274</v>
      </c>
      <c r="I68" s="28">
        <v>9.6793264797780001</v>
      </c>
      <c r="J68" s="28">
        <v>8.9038370739946835</v>
      </c>
      <c r="K68" s="28">
        <v>8.395701021266035</v>
      </c>
      <c r="L68" s="28">
        <v>8.1773456488334144</v>
      </c>
      <c r="M68" s="28">
        <v>8.1728214214776358</v>
      </c>
      <c r="N68" s="28">
        <v>8.1195571805148905</v>
      </c>
      <c r="O68" s="28">
        <v>7.9879560128472322</v>
      </c>
      <c r="P68" s="28">
        <v>7.9181272024239968</v>
      </c>
      <c r="R68" s="29"/>
      <c r="S68" s="29"/>
      <c r="T68" s="29"/>
    </row>
    <row r="69" spans="1:20" x14ac:dyDescent="0.75">
      <c r="A69" s="12"/>
      <c r="B69" s="13" t="s">
        <v>118</v>
      </c>
      <c r="C69" s="13" t="s">
        <v>119</v>
      </c>
      <c r="D69" s="14"/>
      <c r="E69" s="14">
        <v>2012</v>
      </c>
      <c r="F69" s="14">
        <v>2013</v>
      </c>
      <c r="G69" s="14">
        <v>2014</v>
      </c>
      <c r="H69" s="14">
        <v>2015</v>
      </c>
      <c r="I69" s="14">
        <v>2016</v>
      </c>
      <c r="J69" s="14">
        <v>2017</v>
      </c>
      <c r="K69" s="14">
        <v>2018</v>
      </c>
      <c r="L69" s="14">
        <v>2019</v>
      </c>
      <c r="M69" s="14">
        <v>2020</v>
      </c>
      <c r="N69" s="14">
        <v>2021</v>
      </c>
      <c r="O69" s="14">
        <v>2022</v>
      </c>
      <c r="P69" s="14">
        <v>2023</v>
      </c>
      <c r="R69" s="30"/>
      <c r="S69" s="30"/>
      <c r="T69" s="30"/>
    </row>
    <row r="70" spans="1:20" x14ac:dyDescent="0.75">
      <c r="A70" s="15">
        <f>A68+1</f>
        <v>57</v>
      </c>
      <c r="B70" s="24" t="s">
        <v>120</v>
      </c>
      <c r="C70" s="24" t="s">
        <v>121</v>
      </c>
      <c r="D70" s="25" t="s">
        <v>122</v>
      </c>
      <c r="E70" s="26">
        <v>685</v>
      </c>
      <c r="F70" s="26">
        <v>716</v>
      </c>
      <c r="G70" s="26">
        <v>765</v>
      </c>
      <c r="H70" s="26">
        <v>818</v>
      </c>
      <c r="I70" s="26">
        <v>859</v>
      </c>
      <c r="J70" s="26">
        <v>926</v>
      </c>
      <c r="K70" s="26">
        <v>1004</v>
      </c>
      <c r="L70" s="26">
        <v>1076</v>
      </c>
      <c r="M70" s="26">
        <v>1065.24</v>
      </c>
      <c r="N70" s="26">
        <v>1097.1972000000001</v>
      </c>
      <c r="O70" s="26">
        <v>1152.0570600000001</v>
      </c>
      <c r="P70" s="26">
        <v>1209.6599130000002</v>
      </c>
      <c r="Q70" s="24"/>
      <c r="R70" s="31"/>
      <c r="S70" s="31"/>
      <c r="T70" s="31"/>
    </row>
    <row r="71" spans="1:20" x14ac:dyDescent="0.75">
      <c r="A71" s="15">
        <f>A70+1</f>
        <v>58</v>
      </c>
      <c r="B71" s="24" t="s">
        <v>123</v>
      </c>
      <c r="C71" s="24" t="s">
        <v>124</v>
      </c>
      <c r="D71" s="25" t="s">
        <v>50</v>
      </c>
      <c r="E71" s="27">
        <v>3.7878787878787845</v>
      </c>
      <c r="F71" s="27">
        <v>4.5255474452554845</v>
      </c>
      <c r="G71" s="27">
        <v>6.8435754189944076</v>
      </c>
      <c r="H71" s="27">
        <v>6.9281045751633963</v>
      </c>
      <c r="I71" s="27">
        <v>5.012224938875292</v>
      </c>
      <c r="J71" s="27">
        <v>7.7997671711292185</v>
      </c>
      <c r="K71" s="27">
        <v>8.4233261339092849</v>
      </c>
      <c r="L71" s="27">
        <v>7.1713147410358431</v>
      </c>
      <c r="M71" s="27">
        <v>-1</v>
      </c>
      <c r="N71" s="27">
        <v>3</v>
      </c>
      <c r="O71" s="27">
        <v>5</v>
      </c>
      <c r="P71" s="27">
        <v>5</v>
      </c>
      <c r="Q71" s="24"/>
      <c r="R71" s="1"/>
      <c r="S71" s="1"/>
      <c r="T71" s="1"/>
    </row>
    <row r="72" spans="1:20" x14ac:dyDescent="0.75">
      <c r="A72" s="15">
        <f>A71+1</f>
        <v>59</v>
      </c>
      <c r="B72" s="24" t="s">
        <v>125</v>
      </c>
      <c r="C72" s="24" t="s">
        <v>126</v>
      </c>
      <c r="D72" s="25" t="s">
        <v>50</v>
      </c>
      <c r="E72" s="27">
        <v>2.4692256619756048</v>
      </c>
      <c r="F72" s="27">
        <v>0.23313629384895673</v>
      </c>
      <c r="G72" s="27">
        <v>2.986647839524692</v>
      </c>
      <c r="H72" s="27">
        <v>1.9353418901545183</v>
      </c>
      <c r="I72" s="27">
        <v>2.092814017564848</v>
      </c>
      <c r="J72" s="27">
        <v>3.6133296600834939</v>
      </c>
      <c r="K72" s="27">
        <v>2.6105801146385943</v>
      </c>
      <c r="L72" s="27">
        <v>2.1300588397066065</v>
      </c>
      <c r="M72" s="27">
        <v>-2.7242351005789232</v>
      </c>
      <c r="N72" s="27">
        <v>4.5005980669478447</v>
      </c>
      <c r="O72" s="27">
        <v>2.1283749659249764</v>
      </c>
      <c r="P72" s="27">
        <v>3.2279259902318955</v>
      </c>
      <c r="Q72" s="24"/>
      <c r="R72" s="1"/>
      <c r="S72" s="1"/>
      <c r="T72" s="1"/>
    </row>
    <row r="73" spans="1:20" x14ac:dyDescent="0.75">
      <c r="A73" s="12"/>
      <c r="B73" s="13" t="s">
        <v>127</v>
      </c>
      <c r="C73" s="13" t="s">
        <v>19</v>
      </c>
      <c r="D73" s="14"/>
      <c r="E73" s="14">
        <v>2012</v>
      </c>
      <c r="F73" s="14">
        <v>2013</v>
      </c>
      <c r="G73" s="14">
        <v>2014</v>
      </c>
      <c r="H73" s="14">
        <v>2015</v>
      </c>
      <c r="I73" s="14">
        <v>2016</v>
      </c>
      <c r="J73" s="14">
        <v>2017</v>
      </c>
      <c r="K73" s="14">
        <v>2018</v>
      </c>
      <c r="L73" s="14">
        <v>2019</v>
      </c>
      <c r="M73" s="14">
        <v>2020</v>
      </c>
      <c r="N73" s="14">
        <v>2021</v>
      </c>
      <c r="O73" s="14">
        <v>2022</v>
      </c>
      <c r="P73" s="14">
        <v>2023</v>
      </c>
      <c r="Q73" s="14">
        <v>2024</v>
      </c>
      <c r="R73" s="14">
        <v>2025</v>
      </c>
      <c r="S73" s="14">
        <v>2026</v>
      </c>
      <c r="T73" s="14">
        <v>2027</v>
      </c>
    </row>
    <row r="74" spans="1:20" x14ac:dyDescent="0.75">
      <c r="A74" s="15">
        <f>A72+1</f>
        <v>60</v>
      </c>
      <c r="B74" s="1" t="s">
        <v>128</v>
      </c>
      <c r="C74" s="1" t="s">
        <v>129</v>
      </c>
      <c r="D74" s="3" t="s">
        <v>45</v>
      </c>
      <c r="E74" s="16">
        <v>22800.517920082155</v>
      </c>
      <c r="F74" s="16">
        <v>23242.191988773866</v>
      </c>
      <c r="G74" s="16">
        <v>23641.319259571264</v>
      </c>
      <c r="H74" s="16">
        <v>24287.258396533845</v>
      </c>
      <c r="I74" s="16">
        <v>24977.636154714917</v>
      </c>
      <c r="J74" s="16">
        <v>25618.909400658133</v>
      </c>
      <c r="K74" s="16">
        <v>26394.905713616492</v>
      </c>
      <c r="L74" s="16">
        <v>27129.819519994675</v>
      </c>
      <c r="M74" s="16">
        <v>27773.622599619146</v>
      </c>
      <c r="N74" s="16">
        <v>28469.441197684435</v>
      </c>
      <c r="O74" s="16">
        <v>29179.555257409564</v>
      </c>
      <c r="P74" s="16">
        <v>29890.402627453397</v>
      </c>
      <c r="Q74" s="16">
        <v>30637.66269313973</v>
      </c>
      <c r="R74" s="16">
        <v>31403.604260468219</v>
      </c>
      <c r="S74" s="16">
        <v>32188.694366979922</v>
      </c>
      <c r="T74" s="16">
        <v>32993.411726154416</v>
      </c>
    </row>
    <row r="75" spans="1:20" x14ac:dyDescent="0.75">
      <c r="A75" s="23">
        <v>61</v>
      </c>
      <c r="B75" s="24" t="s">
        <v>1</v>
      </c>
      <c r="C75" s="24" t="s">
        <v>130</v>
      </c>
      <c r="D75" s="25" t="s">
        <v>117</v>
      </c>
      <c r="E75" s="27">
        <v>0.44929298282366403</v>
      </c>
      <c r="F75" s="27">
        <v>1.9371229646616683</v>
      </c>
      <c r="G75" s="27">
        <v>1.7172531359786518</v>
      </c>
      <c r="H75" s="27">
        <v>2.7322465801102425</v>
      </c>
      <c r="I75" s="27">
        <v>2.8425512131068587</v>
      </c>
      <c r="J75" s="27">
        <v>2.5673896519713821</v>
      </c>
      <c r="K75" s="27">
        <v>3.0289982326040104</v>
      </c>
      <c r="L75" s="27">
        <v>2.7843016919702848</v>
      </c>
      <c r="M75" s="27">
        <v>2.3730459362252248</v>
      </c>
      <c r="N75" s="27">
        <v>2.5053217151256035</v>
      </c>
      <c r="O75" s="27">
        <v>2.4943027676387572</v>
      </c>
      <c r="P75" s="27">
        <v>2.4361144773216807</v>
      </c>
      <c r="Q75" s="27">
        <v>2.4999999999999858</v>
      </c>
      <c r="R75" s="27">
        <v>2.4999999999999858</v>
      </c>
      <c r="S75" s="27">
        <v>2.4999999999999858</v>
      </c>
      <c r="T75" s="27">
        <v>2.4999999999999858</v>
      </c>
    </row>
    <row r="76" spans="1:20" x14ac:dyDescent="0.75">
      <c r="A76" s="23">
        <v>62</v>
      </c>
      <c r="B76" s="24" t="s">
        <v>131</v>
      </c>
      <c r="C76" s="24" t="s">
        <v>132</v>
      </c>
      <c r="D76" s="25" t="s">
        <v>50</v>
      </c>
      <c r="E76" s="27">
        <v>-0.77924752788540208</v>
      </c>
      <c r="F76" s="27">
        <v>0.17818690740849305</v>
      </c>
      <c r="G76" s="27">
        <v>-0.30849398027983738</v>
      </c>
      <c r="H76" s="27">
        <v>0.44516299837762502</v>
      </c>
      <c r="I76" s="27">
        <v>0.35321072770413625</v>
      </c>
      <c r="J76" s="27">
        <v>-7.0723542883904852E-2</v>
      </c>
      <c r="K76" s="27">
        <v>0.30489625695498862</v>
      </c>
      <c r="L76" s="27">
        <v>6.2460916863462758E-2</v>
      </c>
      <c r="M76" s="27">
        <v>-4.9176327059522865E-2</v>
      </c>
      <c r="N76" s="27">
        <v>-3.2007197200406526E-2</v>
      </c>
      <c r="O76" s="27">
        <v>-0.15188965717230191</v>
      </c>
      <c r="P76" s="27">
        <v>-0.31301368570704258</v>
      </c>
      <c r="Q76" s="24"/>
      <c r="R76" s="24"/>
      <c r="S76" s="24"/>
      <c r="T76" s="24"/>
    </row>
    <row r="77" spans="1:20" x14ac:dyDescent="0.75">
      <c r="A77" s="23">
        <v>63</v>
      </c>
      <c r="B77" s="24" t="s">
        <v>133</v>
      </c>
      <c r="C77" s="24" t="s">
        <v>134</v>
      </c>
      <c r="D77" s="25" t="s">
        <v>50</v>
      </c>
      <c r="E77" s="27">
        <v>0.65516216868826893</v>
      </c>
      <c r="F77" s="27">
        <v>0.58528692541748761</v>
      </c>
      <c r="G77" s="27">
        <v>0.54663841637019595</v>
      </c>
      <c r="H77" s="27">
        <v>0.53455568600793413</v>
      </c>
      <c r="I77" s="27">
        <v>0.55178240798121292</v>
      </c>
      <c r="J77" s="27">
        <v>0.60126129103012493</v>
      </c>
      <c r="K77" s="27">
        <v>0.65974886105060471</v>
      </c>
      <c r="L77" s="27">
        <v>0.6989114345611398</v>
      </c>
      <c r="M77" s="27">
        <v>0.71603610919813498</v>
      </c>
      <c r="N77" s="27">
        <v>0.72998462566284905</v>
      </c>
      <c r="O77" s="27">
        <v>0.74133681926864836</v>
      </c>
      <c r="P77" s="27">
        <v>0.74830883881214727</v>
      </c>
      <c r="Q77" s="24"/>
      <c r="R77" s="24"/>
      <c r="S77" s="24"/>
      <c r="T77" s="24"/>
    </row>
    <row r="78" spans="1:20" x14ac:dyDescent="0.75">
      <c r="A78" s="23">
        <f>A77+1</f>
        <v>64</v>
      </c>
      <c r="B78" s="24" t="s">
        <v>135</v>
      </c>
      <c r="C78" s="24" t="s">
        <v>136</v>
      </c>
      <c r="D78" s="25" t="s">
        <v>50</v>
      </c>
      <c r="E78" s="27">
        <v>0.82554196632519861</v>
      </c>
      <c r="F78" s="27">
        <v>1.1736491318356879</v>
      </c>
      <c r="G78" s="27">
        <v>1.4791086998882932</v>
      </c>
      <c r="H78" s="27">
        <v>1.7525278957246835</v>
      </c>
      <c r="I78" s="27">
        <v>1.9375580774215093</v>
      </c>
      <c r="J78" s="27">
        <v>2.0368519038251622</v>
      </c>
      <c r="K78" s="27">
        <v>2.0643531145984171</v>
      </c>
      <c r="L78" s="27">
        <v>2.0229293405456823</v>
      </c>
      <c r="M78" s="27">
        <v>1.7061861540866126</v>
      </c>
      <c r="N78" s="27">
        <v>1.8073442866631608</v>
      </c>
      <c r="O78" s="27">
        <v>1.9048556055424108</v>
      </c>
      <c r="P78" s="27">
        <v>2.0008193242165762</v>
      </c>
      <c r="Q78" s="24"/>
      <c r="R78" s="24"/>
      <c r="S78" s="24"/>
      <c r="T78" s="24"/>
    </row>
    <row r="79" spans="1:20" x14ac:dyDescent="0.75">
      <c r="A79" s="23">
        <f>A78+1</f>
        <v>65</v>
      </c>
      <c r="B79" s="24" t="s">
        <v>2</v>
      </c>
      <c r="C79" s="24" t="s">
        <v>20</v>
      </c>
      <c r="D79" s="25" t="s">
        <v>50</v>
      </c>
      <c r="E79" s="27">
        <v>-0.51922469698762086</v>
      </c>
      <c r="F79" s="27">
        <v>-0.13776234526129372</v>
      </c>
      <c r="G79" s="27">
        <v>5.6565119238499051E-2</v>
      </c>
      <c r="H79" s="27">
        <v>0.57108382181971251</v>
      </c>
      <c r="I79" s="27">
        <v>-0.47405268449539051</v>
      </c>
      <c r="J79" s="27">
        <v>0.70969687467335518</v>
      </c>
      <c r="K79" s="27">
        <v>1.9372536955861079</v>
      </c>
      <c r="L79" s="27">
        <v>1.3552300992432151</v>
      </c>
      <c r="M79" s="27">
        <v>-7.9246269071481521</v>
      </c>
      <c r="N79" s="27">
        <v>-5.5929957188291155</v>
      </c>
      <c r="O79" s="27">
        <v>-4.989350539412257</v>
      </c>
      <c r="P79" s="27">
        <v>-4.3506815100861473</v>
      </c>
      <c r="Q79" s="27">
        <v>-3.8840994686719341</v>
      </c>
      <c r="R79" s="27">
        <v>-3.4152414172995833</v>
      </c>
      <c r="S79" s="27">
        <v>-2.9440962534815185</v>
      </c>
      <c r="T79" s="27">
        <v>-2.470652820571658</v>
      </c>
    </row>
    <row r="80" spans="1:20" x14ac:dyDescent="0.75">
      <c r="A80" s="23">
        <f>A79+1</f>
        <v>66</v>
      </c>
      <c r="B80" s="24" t="s">
        <v>2</v>
      </c>
      <c r="C80" s="24" t="s">
        <v>20</v>
      </c>
      <c r="D80" s="25" t="s">
        <v>45</v>
      </c>
      <c r="E80" s="26">
        <v>-118.38592008215346</v>
      </c>
      <c r="F80" s="26">
        <v>-32.018988773867022</v>
      </c>
      <c r="G80" s="26">
        <v>13.372740428734687</v>
      </c>
      <c r="H80" s="26">
        <v>138.70060346615355</v>
      </c>
      <c r="I80" s="26">
        <v>-118.40715471491785</v>
      </c>
      <c r="J80" s="26">
        <v>181.81659934186609</v>
      </c>
      <c r="K80" s="26">
        <v>511.33628638350638</v>
      </c>
      <c r="L80" s="26">
        <v>367.67148000532688</v>
      </c>
      <c r="M80" s="26">
        <v>-2200.9559696191973</v>
      </c>
      <c r="N80" s="26">
        <v>-1592.2946273610651</v>
      </c>
      <c r="O80" s="26">
        <v>-1455.8702976336608</v>
      </c>
      <c r="P80" s="26">
        <v>-1300.4362204029203</v>
      </c>
      <c r="Q80" s="26">
        <v>-1189.9972938777391</v>
      </c>
      <c r="R80" s="26">
        <v>-1072.5088992283672</v>
      </c>
      <c r="S80" s="26">
        <v>-947.66614490287247</v>
      </c>
      <c r="T80" s="26">
        <v>-815.15265741505573</v>
      </c>
    </row>
    <row r="81" spans="1:20" x14ac:dyDescent="0.75">
      <c r="A81" s="15"/>
      <c r="B81" s="1"/>
      <c r="C81" s="1"/>
      <c r="D81" s="3"/>
      <c r="E81" s="32"/>
      <c r="F81" s="33"/>
      <c r="G81" s="33"/>
      <c r="H81" s="33"/>
      <c r="I81" s="33"/>
      <c r="J81" s="33"/>
      <c r="K81" s="33"/>
      <c r="L81" s="33"/>
      <c r="M81" s="33"/>
      <c r="N81" s="33"/>
      <c r="O81" s="1"/>
      <c r="P81" s="1"/>
      <c r="Q81" s="1"/>
      <c r="R81" s="1"/>
      <c r="S81" s="1"/>
      <c r="T81" s="1"/>
    </row>
    <row r="82" spans="1:20" x14ac:dyDescent="0.75">
      <c r="A82" s="34"/>
      <c r="B82" s="1"/>
      <c r="C82" s="1"/>
      <c r="D82" s="3"/>
      <c r="E82" s="4"/>
      <c r="F82" s="4"/>
      <c r="G82" s="4"/>
      <c r="H82" s="4"/>
      <c r="I82" s="4"/>
      <c r="J82" s="4"/>
      <c r="K82" s="4"/>
      <c r="L82" s="4"/>
      <c r="M82" s="69"/>
      <c r="N82" s="69"/>
      <c r="O82" s="1"/>
      <c r="P82" s="1"/>
      <c r="Q82" s="1"/>
      <c r="R82" s="1"/>
      <c r="S82" s="1"/>
      <c r="T82" s="1"/>
    </row>
    <row r="83" spans="1:20" x14ac:dyDescent="0.75">
      <c r="A83" s="35"/>
      <c r="B83" s="1"/>
      <c r="C83" s="1"/>
      <c r="D83" s="3"/>
      <c r="E83" s="4"/>
      <c r="F83" s="4"/>
      <c r="G83" s="4"/>
      <c r="H83" s="4"/>
      <c r="I83" s="4"/>
      <c r="J83" s="4"/>
      <c r="K83" s="4"/>
      <c r="L83" s="4"/>
      <c r="M83" s="4"/>
      <c r="N83" s="4"/>
      <c r="O83" s="1"/>
      <c r="P83" s="1"/>
      <c r="Q83" s="1"/>
      <c r="R83" s="1"/>
      <c r="S83" s="1"/>
      <c r="T83" s="1"/>
    </row>
    <row r="84" spans="1:20" x14ac:dyDescent="0.75">
      <c r="A84" s="35"/>
      <c r="B84" s="1"/>
      <c r="C84" s="1"/>
      <c r="D84" s="3"/>
      <c r="E84" s="4"/>
      <c r="F84" s="4"/>
      <c r="G84" s="4"/>
      <c r="H84" s="4"/>
      <c r="I84" s="4"/>
      <c r="J84" s="4"/>
      <c r="K84" s="4"/>
      <c r="L84" s="4"/>
      <c r="M84" s="4"/>
      <c r="N84" s="4"/>
      <c r="O84" s="1"/>
      <c r="P84" s="1"/>
      <c r="Q84" s="1"/>
      <c r="R84" s="1"/>
      <c r="S84" s="1"/>
      <c r="T84" s="1"/>
    </row>
    <row r="85" spans="1:20" x14ac:dyDescent="0.75">
      <c r="A85" s="34"/>
      <c r="B85" s="1"/>
      <c r="C85" s="1"/>
      <c r="D85" s="3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1"/>
      <c r="Q85" s="1"/>
      <c r="R85" s="1"/>
      <c r="S85" s="1"/>
      <c r="T85" s="1"/>
    </row>
    <row r="86" spans="1:20" x14ac:dyDescent="0.75">
      <c r="A86" s="35"/>
      <c r="B86" s="1"/>
      <c r="C86" s="1"/>
      <c r="D86" s="3"/>
      <c r="E86" s="4"/>
      <c r="F86" s="4"/>
      <c r="G86" s="4"/>
      <c r="H86" s="4"/>
      <c r="I86" s="4"/>
      <c r="J86" s="4"/>
      <c r="K86" s="4"/>
      <c r="L86" s="4"/>
      <c r="M86" s="4"/>
      <c r="N86" s="4"/>
      <c r="O86" s="1"/>
      <c r="P86" s="1"/>
      <c r="Q86" s="1"/>
      <c r="R86" s="1"/>
      <c r="S86" s="1"/>
      <c r="T86" s="1"/>
    </row>
    <row r="87" spans="1:20" x14ac:dyDescent="0.75">
      <c r="A87" s="34"/>
      <c r="B87" s="1"/>
      <c r="C87" s="1"/>
      <c r="D87" s="3"/>
      <c r="E87" s="4"/>
      <c r="F87" s="4"/>
      <c r="G87" s="4"/>
      <c r="H87" s="4"/>
      <c r="I87" s="4"/>
      <c r="J87" s="4"/>
      <c r="K87" s="4"/>
      <c r="L87" s="4"/>
      <c r="M87" s="4"/>
      <c r="N87" s="4"/>
      <c r="O87" s="1"/>
      <c r="P87" s="1"/>
      <c r="Q87" s="1"/>
      <c r="R87" s="1"/>
      <c r="S87" s="1"/>
      <c r="T87" s="1"/>
    </row>
    <row r="88" spans="1:20" x14ac:dyDescent="0.75">
      <c r="A88" s="34"/>
      <c r="B88" s="1"/>
      <c r="C88" s="1"/>
      <c r="D88" s="3"/>
      <c r="E88" s="4"/>
      <c r="F88" s="4"/>
      <c r="G88" s="4"/>
      <c r="H88" s="4"/>
      <c r="I88" s="4"/>
      <c r="J88" s="4"/>
      <c r="K88" s="4"/>
      <c r="L88" s="4"/>
      <c r="M88" s="4"/>
      <c r="N88" s="4"/>
      <c r="O88" s="1"/>
      <c r="P88" s="1"/>
      <c r="Q88" s="1"/>
      <c r="R88" s="1"/>
      <c r="S88" s="1"/>
      <c r="T88" s="1"/>
    </row>
    <row r="89" spans="1:20" x14ac:dyDescent="0.75">
      <c r="A89" s="34"/>
      <c r="B89" s="1"/>
      <c r="C89" s="1"/>
      <c r="D89" s="3"/>
      <c r="E89" s="4"/>
      <c r="F89" s="4"/>
      <c r="G89" s="4"/>
      <c r="H89" s="4"/>
      <c r="I89" s="4"/>
      <c r="J89" s="4"/>
      <c r="K89" s="4"/>
      <c r="L89" s="4"/>
      <c r="M89" s="4"/>
      <c r="N89" s="4"/>
      <c r="O89" s="1"/>
      <c r="P89" s="1"/>
      <c r="Q89" s="1"/>
      <c r="R89" s="1"/>
      <c r="S89" s="1"/>
      <c r="T89" s="1"/>
    </row>
    <row r="90" spans="1:20" x14ac:dyDescent="0.75">
      <c r="A90" s="34"/>
      <c r="B90" s="1"/>
      <c r="C90" s="1"/>
      <c r="D90" s="3"/>
      <c r="E90" s="4"/>
      <c r="F90" s="4"/>
      <c r="G90" s="4"/>
      <c r="H90" s="4"/>
      <c r="I90" s="4"/>
      <c r="J90" s="4"/>
      <c r="K90" s="4"/>
      <c r="L90" s="4"/>
      <c r="M90" s="4"/>
      <c r="N90" s="4"/>
      <c r="O90" s="1"/>
      <c r="P90" s="1"/>
      <c r="Q90" s="1"/>
      <c r="R90" s="1"/>
      <c r="S90" s="1"/>
      <c r="T90" s="1"/>
    </row>
    <row r="91" spans="1:20" x14ac:dyDescent="0.75">
      <c r="A91" s="35"/>
      <c r="B91" s="1"/>
      <c r="C91" s="1"/>
      <c r="D91" s="3"/>
      <c r="E91" s="4"/>
      <c r="F91" s="4"/>
      <c r="G91" s="4"/>
      <c r="H91" s="4"/>
      <c r="I91" s="4"/>
      <c r="J91" s="4"/>
      <c r="K91" s="4"/>
      <c r="L91" s="4"/>
      <c r="M91" s="4"/>
      <c r="N91" s="4"/>
      <c r="O91" s="1"/>
      <c r="P91" s="1"/>
      <c r="Q91" s="1"/>
      <c r="R91" s="1"/>
      <c r="S91" s="1"/>
      <c r="T91" s="1"/>
    </row>
    <row r="92" spans="1:20" x14ac:dyDescent="0.75">
      <c r="A92" s="35"/>
      <c r="B92" s="1"/>
      <c r="C92" s="1"/>
      <c r="D92" s="3"/>
      <c r="E92" s="4"/>
      <c r="F92" s="4"/>
      <c r="G92" s="4"/>
      <c r="H92" s="4"/>
      <c r="I92" s="4"/>
      <c r="J92" s="4"/>
      <c r="K92" s="4"/>
      <c r="L92" s="4"/>
      <c r="M92" s="4"/>
      <c r="N92" s="4"/>
      <c r="O92" s="1"/>
      <c r="P92" s="1"/>
      <c r="Q92" s="1"/>
      <c r="R92" s="1"/>
      <c r="S92" s="1"/>
      <c r="T92" s="1"/>
    </row>
    <row r="93" spans="1:20" x14ac:dyDescent="0.75">
      <c r="A93" s="34"/>
      <c r="B93" s="1"/>
      <c r="C93" s="1"/>
      <c r="D93" s="3"/>
      <c r="E93" s="4"/>
      <c r="F93" s="4"/>
      <c r="G93" s="4"/>
      <c r="H93" s="4"/>
      <c r="I93" s="4"/>
      <c r="J93" s="4"/>
      <c r="K93" s="4"/>
      <c r="L93" s="4"/>
      <c r="M93" s="4"/>
      <c r="N93" s="4"/>
      <c r="O93" s="1"/>
      <c r="P93" s="1"/>
      <c r="Q93" s="1"/>
      <c r="R93" s="1"/>
      <c r="S93" s="1"/>
      <c r="T93" s="1"/>
    </row>
    <row r="94" spans="1:20" x14ac:dyDescent="0.75">
      <c r="A94" s="35"/>
      <c r="B94" s="1"/>
      <c r="C94" s="1"/>
      <c r="D94" s="3"/>
      <c r="E94" s="4"/>
      <c r="F94" s="4"/>
      <c r="G94" s="4"/>
      <c r="H94" s="4"/>
      <c r="I94" s="4"/>
      <c r="J94" s="4"/>
      <c r="K94" s="4"/>
      <c r="L94" s="4"/>
      <c r="M94" s="4"/>
      <c r="N94" s="4"/>
      <c r="O94" s="1"/>
      <c r="P94" s="1"/>
      <c r="Q94" s="1"/>
      <c r="R94" s="1"/>
      <c r="S94" s="1"/>
      <c r="T94" s="1"/>
    </row>
    <row r="95" spans="1:20" x14ac:dyDescent="0.75">
      <c r="A95" s="35"/>
      <c r="B95" s="1"/>
      <c r="C95" s="1"/>
      <c r="D95" s="3"/>
      <c r="E95" s="4"/>
      <c r="F95" s="4"/>
      <c r="G95" s="4"/>
      <c r="H95" s="4"/>
      <c r="I95" s="4"/>
      <c r="J95" s="4"/>
      <c r="K95" s="4"/>
      <c r="L95" s="4"/>
      <c r="M95" s="4"/>
      <c r="N95" s="4"/>
      <c r="O95" s="1"/>
      <c r="P95" s="1"/>
      <c r="Q95" s="1"/>
      <c r="R95" s="1"/>
      <c r="S95" s="1"/>
      <c r="T95" s="1"/>
    </row>
    <row r="96" spans="1:20" x14ac:dyDescent="0.75">
      <c r="A96" s="34"/>
      <c r="B96" s="1"/>
      <c r="C96" s="1"/>
      <c r="D96" s="3"/>
      <c r="E96" s="4"/>
      <c r="F96" s="4"/>
      <c r="G96" s="4"/>
      <c r="H96" s="4"/>
      <c r="I96" s="4"/>
      <c r="J96" s="4"/>
      <c r="K96" s="4"/>
      <c r="L96" s="4"/>
      <c r="M96" s="4"/>
      <c r="N96" s="4"/>
      <c r="O96" s="1"/>
      <c r="P96" s="1"/>
      <c r="Q96" s="1"/>
      <c r="R96" s="1"/>
      <c r="S96" s="1"/>
      <c r="T96" s="1"/>
    </row>
    <row r="97" spans="1:20" x14ac:dyDescent="0.75">
      <c r="A97" s="35"/>
      <c r="B97" s="1"/>
      <c r="C97" s="1"/>
      <c r="D97" s="3"/>
      <c r="E97" s="4"/>
      <c r="F97" s="4"/>
      <c r="G97" s="4"/>
      <c r="H97" s="4"/>
      <c r="I97" s="4"/>
      <c r="J97" s="4"/>
      <c r="K97" s="4"/>
      <c r="L97" s="4"/>
      <c r="M97" s="4"/>
      <c r="N97" s="4"/>
      <c r="O97" s="1"/>
      <c r="P97" s="1"/>
      <c r="Q97" s="1"/>
      <c r="R97" s="1"/>
      <c r="S97" s="1"/>
      <c r="T97" s="1"/>
    </row>
    <row r="98" spans="1:20" x14ac:dyDescent="0.75">
      <c r="A98" s="35"/>
      <c r="B98" s="1"/>
      <c r="C98" s="1"/>
      <c r="D98" s="3"/>
      <c r="E98" s="4"/>
      <c r="F98" s="4"/>
      <c r="G98" s="4"/>
      <c r="H98" s="4"/>
      <c r="I98" s="4"/>
      <c r="J98" s="4"/>
      <c r="K98" s="4"/>
      <c r="L98" s="4"/>
      <c r="M98" s="4"/>
      <c r="N98" s="4"/>
      <c r="O98" s="1"/>
      <c r="P98" s="1"/>
      <c r="Q98" s="1"/>
      <c r="R98" s="1"/>
      <c r="S98" s="1"/>
      <c r="T98" s="1"/>
    </row>
    <row r="99" spans="1:20" x14ac:dyDescent="0.75">
      <c r="A99" s="34"/>
      <c r="B99" s="1"/>
      <c r="C99" s="1"/>
      <c r="D99" s="3"/>
      <c r="E99" s="4"/>
      <c r="F99" s="4"/>
      <c r="G99" s="4"/>
      <c r="H99" s="4"/>
      <c r="I99" s="4"/>
      <c r="J99" s="4"/>
      <c r="K99" s="4"/>
      <c r="L99" s="4"/>
      <c r="M99" s="4"/>
      <c r="N99" s="4"/>
      <c r="O99" s="1"/>
      <c r="P99" s="1"/>
      <c r="Q99" s="1"/>
      <c r="R99" s="1"/>
      <c r="S99" s="1"/>
      <c r="T99" s="1"/>
    </row>
    <row r="100" spans="1:20" x14ac:dyDescent="0.75">
      <c r="A100" s="35"/>
      <c r="B100" s="1"/>
      <c r="C100" s="1"/>
      <c r="D100" s="3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1"/>
      <c r="P100" s="1"/>
      <c r="Q100" s="1"/>
      <c r="R100" s="1"/>
      <c r="S100" s="1"/>
      <c r="T100" s="1"/>
    </row>
    <row r="101" spans="1:20" x14ac:dyDescent="0.75">
      <c r="A101" s="35"/>
      <c r="B101" s="1"/>
      <c r="C101" s="1"/>
      <c r="D101" s="3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1"/>
      <c r="P101" s="1"/>
      <c r="Q101" s="1"/>
      <c r="R101" s="1"/>
      <c r="S101" s="1"/>
      <c r="T101" s="1"/>
    </row>
    <row r="102" spans="1:20" x14ac:dyDescent="0.75">
      <c r="A102" s="34"/>
      <c r="B102" s="1"/>
      <c r="C102" s="1"/>
      <c r="D102" s="3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1"/>
      <c r="P102" s="1"/>
      <c r="Q102" s="1"/>
      <c r="R102" s="1"/>
      <c r="S102" s="1"/>
      <c r="T102" s="1"/>
    </row>
    <row r="103" spans="1:20" x14ac:dyDescent="0.75">
      <c r="A103" s="35"/>
      <c r="B103" s="1"/>
      <c r="C103" s="1"/>
      <c r="D103" s="3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1"/>
      <c r="P103" s="1"/>
      <c r="Q103" s="1"/>
      <c r="R103" s="1"/>
      <c r="S103" s="1"/>
      <c r="T103" s="1"/>
    </row>
    <row r="104" spans="1:20" x14ac:dyDescent="0.75">
      <c r="A104" s="35"/>
      <c r="B104" s="1"/>
      <c r="C104" s="1"/>
      <c r="D104" s="3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1"/>
      <c r="P104" s="1"/>
      <c r="Q104" s="1"/>
      <c r="R104" s="1"/>
      <c r="S104" s="1"/>
      <c r="T104" s="1"/>
    </row>
    <row r="105" spans="1:20" x14ac:dyDescent="0.75">
      <c r="A105" s="36"/>
      <c r="B105" s="1"/>
      <c r="C105" s="1"/>
      <c r="D105" s="3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1"/>
      <c r="P105" s="1"/>
      <c r="Q105" s="1"/>
      <c r="R105" s="1"/>
      <c r="S105" s="1"/>
      <c r="T105" s="1"/>
    </row>
    <row r="106" spans="1:20" x14ac:dyDescent="0.75">
      <c r="A106" s="36"/>
      <c r="B106" s="1"/>
      <c r="C106" s="1"/>
      <c r="D106" s="3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1"/>
      <c r="P106" s="1"/>
      <c r="Q106" s="1"/>
      <c r="R106" s="1"/>
      <c r="S106" s="1"/>
      <c r="T106" s="1"/>
    </row>
    <row r="107" spans="1:20" x14ac:dyDescent="0.75">
      <c r="A107" s="34"/>
      <c r="B107" s="1"/>
      <c r="C107" s="1"/>
      <c r="D107" s="3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1"/>
      <c r="P107" s="1"/>
      <c r="Q107" s="1"/>
      <c r="R107" s="1"/>
      <c r="S107" s="1"/>
      <c r="T107" s="1"/>
    </row>
    <row r="108" spans="1:20" x14ac:dyDescent="0.75">
      <c r="A108" s="36"/>
      <c r="B108" s="1"/>
      <c r="C108" s="1"/>
      <c r="D108" s="3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1"/>
      <c r="P108" s="1"/>
      <c r="Q108" s="1"/>
      <c r="R108" s="1"/>
      <c r="S108" s="1"/>
      <c r="T108" s="1"/>
    </row>
    <row r="109" spans="1:20" x14ac:dyDescent="0.75">
      <c r="A109" s="36"/>
      <c r="B109" s="1"/>
      <c r="C109" s="1"/>
      <c r="D109" s="3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1"/>
      <c r="P109" s="1"/>
      <c r="Q109" s="1"/>
      <c r="R109" s="1"/>
      <c r="S109" s="1"/>
      <c r="T109" s="1"/>
    </row>
  </sheetData>
  <mergeCells count="1">
    <mergeCell ref="M82:N82"/>
  </mergeCells>
  <phoneticPr fontId="2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109"/>
  <sheetViews>
    <sheetView zoomScale="40" zoomScaleNormal="40" workbookViewId="0">
      <selection activeCell="X28" sqref="W28:X28"/>
    </sheetView>
  </sheetViews>
  <sheetFormatPr defaultRowHeight="14.75" x14ac:dyDescent="0.75"/>
  <cols>
    <col min="2" max="2" width="29.40625" customWidth="1"/>
    <col min="3" max="3" width="25.7265625" customWidth="1"/>
    <col min="4" max="4" width="24.26953125" customWidth="1"/>
    <col min="5" max="6" width="8.7265625" bestFit="1" customWidth="1"/>
    <col min="7" max="7" width="9.1328125" bestFit="1" customWidth="1"/>
    <col min="8" max="8" width="9.54296875" bestFit="1" customWidth="1"/>
    <col min="9" max="12" width="8.7265625" bestFit="1" customWidth="1"/>
    <col min="13" max="13" width="9.86328125" bestFit="1" customWidth="1"/>
    <col min="14" max="14" width="8.7265625" bestFit="1" customWidth="1"/>
    <col min="15" max="15" width="10.54296875" customWidth="1"/>
    <col min="16" max="16" width="12.40625" customWidth="1"/>
  </cols>
  <sheetData>
    <row r="1" spans="1:21" ht="20.25" x14ac:dyDescent="0.85">
      <c r="A1" s="2" t="s">
        <v>21</v>
      </c>
      <c r="B1" s="1"/>
      <c r="C1" s="1"/>
      <c r="D1" s="3"/>
      <c r="E1" s="4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1"/>
    </row>
    <row r="2" spans="1:21" x14ac:dyDescent="0.75">
      <c r="A2" s="1"/>
      <c r="B2" s="1"/>
      <c r="C2" s="1"/>
      <c r="D2" s="3"/>
      <c r="E2" s="4"/>
      <c r="F2" s="4"/>
      <c r="G2" s="4"/>
      <c r="H2" s="4"/>
      <c r="I2" s="4"/>
      <c r="J2" s="4"/>
      <c r="K2" s="4"/>
      <c r="L2" s="4"/>
      <c r="M2" s="4"/>
      <c r="N2" s="4"/>
      <c r="O2" s="1"/>
      <c r="P2" s="1"/>
      <c r="Q2" s="1"/>
      <c r="R2" s="1"/>
      <c r="S2" s="1"/>
      <c r="T2" s="1"/>
    </row>
    <row r="3" spans="1:21" x14ac:dyDescent="0.75">
      <c r="A3" s="7" t="s">
        <v>37</v>
      </c>
      <c r="B3" s="7" t="s">
        <v>38</v>
      </c>
      <c r="C3" s="7" t="s">
        <v>39</v>
      </c>
      <c r="D3" s="8" t="s">
        <v>40</v>
      </c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10"/>
      <c r="R3" s="11"/>
      <c r="S3" s="11"/>
      <c r="T3" s="11"/>
    </row>
    <row r="4" spans="1:21" x14ac:dyDescent="0.75">
      <c r="A4" s="12"/>
      <c r="B4" s="13" t="s">
        <v>41</v>
      </c>
      <c r="C4" s="13" t="s">
        <v>42</v>
      </c>
      <c r="D4" s="14"/>
      <c r="E4" s="14">
        <v>2012</v>
      </c>
      <c r="F4" s="14">
        <v>2013</v>
      </c>
      <c r="G4" s="14">
        <v>2014</v>
      </c>
      <c r="H4" s="14">
        <v>2015</v>
      </c>
      <c r="I4" s="14">
        <v>2016</v>
      </c>
      <c r="J4" s="14">
        <v>2017</v>
      </c>
      <c r="K4" s="14">
        <v>2018</v>
      </c>
      <c r="L4" s="14">
        <v>2019</v>
      </c>
      <c r="M4" s="14">
        <v>2020</v>
      </c>
      <c r="N4" s="14">
        <v>2021</v>
      </c>
      <c r="O4" s="14">
        <v>2022</v>
      </c>
      <c r="P4" s="14">
        <v>2023</v>
      </c>
      <c r="Q4" s="14">
        <v>2024</v>
      </c>
      <c r="R4" s="14">
        <v>2025</v>
      </c>
      <c r="S4" s="14">
        <v>2026</v>
      </c>
      <c r="T4" s="14">
        <v>2027</v>
      </c>
    </row>
    <row r="5" spans="1:21" x14ac:dyDescent="0.75">
      <c r="A5" s="15">
        <v>1</v>
      </c>
      <c r="B5" s="1" t="s">
        <v>43</v>
      </c>
      <c r="C5" s="1" t="s">
        <v>44</v>
      </c>
      <c r="D5" s="3" t="s">
        <v>45</v>
      </c>
      <c r="E5" s="48">
        <f>Febr_SP_2021!E5-June_DBP_2020!E5</f>
        <v>154.13899999999921</v>
      </c>
      <c r="F5" s="48">
        <f>Febr_SP_2021!F5-June_DBP_2020!F5</f>
        <v>153.65799999999945</v>
      </c>
      <c r="G5" s="48">
        <f>Febr_SP_2021!G5-June_DBP_2020!G5</f>
        <v>-40.020000000000437</v>
      </c>
      <c r="H5" s="48">
        <f>Febr_SP_2021!H5-June_DBP_2020!H5</f>
        <v>134.92000000000189</v>
      </c>
      <c r="I5" s="48">
        <f>Febr_SP_2021!I5-June_DBP_2020!I5</f>
        <v>284.45999999999913</v>
      </c>
      <c r="J5" s="48">
        <f>Febr_SP_2021!J5-June_DBP_2020!J5</f>
        <v>160.31400000000212</v>
      </c>
      <c r="K5" s="48">
        <f>Febr_SP_2021!K5-June_DBP_2020!K5</f>
        <v>99.554000000000087</v>
      </c>
      <c r="L5" s="48">
        <f>Febr_SP_2021!L5-June_DBP_2020!L5</f>
        <v>63.02299999999741</v>
      </c>
      <c r="M5" s="48">
        <f>Febr_SP_2021!M5-June_DBP_2020!M5</f>
        <v>1024.3300258096933</v>
      </c>
      <c r="N5" s="48">
        <f>Febr_SP_2021!N5-June_DBP_2020!N5</f>
        <v>510.54351326115648</v>
      </c>
      <c r="O5" s="48">
        <f>Febr_SP_2021!O5-June_DBP_2020!O5</f>
        <v>896.15946362037357</v>
      </c>
      <c r="P5" s="48">
        <f>Febr_SP_2021!P5-June_DBP_2020!P5</f>
        <v>933.19245594091262</v>
      </c>
      <c r="Q5" s="48">
        <f>Febr_SP_2021!Q5-June_DBP_2020!Q5</f>
        <v>906.96118640240456</v>
      </c>
      <c r="R5" s="48">
        <f>Febr_SP_2021!R5-June_DBP_2020!R5</f>
        <v>879.33804758526458</v>
      </c>
      <c r="S5" s="48">
        <f>Febr_SP_2021!S5-June_DBP_2020!S5</f>
        <v>850.29799866191752</v>
      </c>
      <c r="T5" s="48">
        <f>Febr_SP_2021!T5-June_DBP_2020!T5</f>
        <v>819.81694958129083</v>
      </c>
      <c r="U5" s="60"/>
    </row>
    <row r="6" spans="1:21" x14ac:dyDescent="0.75">
      <c r="A6" s="15">
        <v>2</v>
      </c>
      <c r="B6" s="1" t="s">
        <v>46</v>
      </c>
      <c r="C6" s="1" t="s">
        <v>47</v>
      </c>
      <c r="D6" s="3" t="s">
        <v>45</v>
      </c>
      <c r="E6" s="48">
        <f>Febr_SP_2021!E6-June_DBP_2020!E6</f>
        <v>119.83799999999246</v>
      </c>
      <c r="F6" s="48">
        <f>Febr_SP_2021!F6-June_DBP_2020!F6</f>
        <v>120.69000000000233</v>
      </c>
      <c r="G6" s="48">
        <f>Febr_SP_2021!G6-June_DBP_2020!G6</f>
        <v>-40.254999999993743</v>
      </c>
      <c r="H6" s="48">
        <f>Febr_SP_2021!H6-June_DBP_2020!H6</f>
        <v>134.92099999999846</v>
      </c>
      <c r="I6" s="48">
        <f>Febr_SP_2021!I6-June_DBP_2020!I6</f>
        <v>287.64999999999782</v>
      </c>
      <c r="J6" s="48">
        <f>Febr_SP_2021!J6-June_DBP_2020!J6</f>
        <v>164.43000000000393</v>
      </c>
      <c r="K6" s="48">
        <f>Febr_SP_2021!K6-June_DBP_2020!K6</f>
        <v>86.489000000001397</v>
      </c>
      <c r="L6" s="48">
        <f>Febr_SP_2021!L6-June_DBP_2020!L6</f>
        <v>-12.76400000000649</v>
      </c>
      <c r="M6" s="48">
        <f>Febr_SP_2021!M6-June_DBP_2020!M6</f>
        <v>1339.7064516740465</v>
      </c>
      <c r="N6" s="48">
        <f>Febr_SP_2021!N6-June_DBP_2020!N6</f>
        <v>814.66608719431315</v>
      </c>
      <c r="O6" s="48">
        <f>Febr_SP_2021!O6-June_DBP_2020!O6</f>
        <v>1203.0638958100244</v>
      </c>
      <c r="P6" s="48">
        <f>Febr_SP_2021!P6-June_DBP_2020!P6</f>
        <v>1268.665562670074</v>
      </c>
      <c r="Q6" s="48"/>
      <c r="R6" s="48"/>
      <c r="S6" s="48"/>
      <c r="T6" s="48"/>
      <c r="U6" s="60"/>
    </row>
    <row r="7" spans="1:21" x14ac:dyDescent="0.75">
      <c r="A7" s="15">
        <v>3</v>
      </c>
      <c r="B7" s="1" t="s">
        <v>48</v>
      </c>
      <c r="C7" s="1" t="s">
        <v>49</v>
      </c>
      <c r="D7" s="3" t="s">
        <v>50</v>
      </c>
      <c r="E7" s="48">
        <f>Febr_SP_2021!E7-June_DBP_2020!E7</f>
        <v>0.11746701943525295</v>
      </c>
      <c r="F7" s="48">
        <f>Febr_SP_2021!F7-June_DBP_2020!F7</f>
        <v>-1.7819732878592731E-2</v>
      </c>
      <c r="G7" s="48">
        <f>Febr_SP_2021!G7-June_DBP_2020!G7</f>
        <v>-0.84156080067066341</v>
      </c>
      <c r="H7" s="48">
        <f>Febr_SP_2021!H7-June_DBP_2020!H7</f>
        <v>0.74633626864446967</v>
      </c>
      <c r="I7" s="48">
        <f>Febr_SP_2021!I7-June_DBP_2020!I7</f>
        <v>0.59911038248590387</v>
      </c>
      <c r="J7" s="48">
        <f>Febr_SP_2021!J7-June_DBP_2020!J7</f>
        <v>-0.53659346771046046</v>
      </c>
      <c r="K7" s="48">
        <f>Febr_SP_2021!K7-June_DBP_2020!K7</f>
        <v>-0.26050256311970088</v>
      </c>
      <c r="L7" s="48">
        <f>Febr_SP_2021!L7-June_DBP_2020!L7</f>
        <v>-0.1433715976306047</v>
      </c>
      <c r="M7" s="48">
        <f>Febr_SP_2021!M7-June_DBP_2020!M7</f>
        <v>3.5039935605326349</v>
      </c>
      <c r="N7" s="48">
        <f>Febr_SP_2021!N7-June_DBP_2020!N7</f>
        <v>-2.1282038875483238</v>
      </c>
      <c r="O7" s="48">
        <f>Febr_SP_2021!O7-June_DBP_2020!O7</f>
        <v>1.3492761564379947</v>
      </c>
      <c r="P7" s="48">
        <f>Febr_SP_2021!P7-June_DBP_2020!P7</f>
        <v>3.1554032141727362E-2</v>
      </c>
      <c r="Q7" s="48"/>
      <c r="R7" s="48"/>
      <c r="S7" s="48"/>
      <c r="T7" s="48"/>
      <c r="U7" s="60"/>
    </row>
    <row r="8" spans="1:21" x14ac:dyDescent="0.75">
      <c r="A8" s="15">
        <v>4</v>
      </c>
      <c r="B8" s="1" t="s">
        <v>51</v>
      </c>
      <c r="C8" s="1" t="s">
        <v>52</v>
      </c>
      <c r="D8" s="3" t="s">
        <v>50</v>
      </c>
      <c r="E8" s="48">
        <f>Febr_SP_2021!E8-June_DBP_2020!E8</f>
        <v>9.9631126227336608E-2</v>
      </c>
      <c r="F8" s="48">
        <f>Febr_SP_2021!F8-June_DBP_2020!F8</f>
        <v>-1.7900367231604264E-2</v>
      </c>
      <c r="G8" s="48">
        <f>Febr_SP_2021!G8-June_DBP_2020!G8</f>
        <v>-0.7217460511560887</v>
      </c>
      <c r="H8" s="48">
        <f>Febr_SP_2021!H8-June_DBP_2020!H8</f>
        <v>0.74740045221557239</v>
      </c>
      <c r="I8" s="48">
        <f>Febr_SP_2021!I8-June_DBP_2020!I8</f>
        <v>0.60729486429443114</v>
      </c>
      <c r="J8" s="48">
        <f>Febr_SP_2021!J8-June_DBP_2020!J8</f>
        <v>-0.56392342159942643</v>
      </c>
      <c r="K8" s="48">
        <f>Febr_SP_2021!K8-June_DBP_2020!K8</f>
        <v>-0.34046583119510387</v>
      </c>
      <c r="L8" s="48">
        <f>Febr_SP_2021!L8-June_DBP_2020!L8</f>
        <v>-0.35508203095794499</v>
      </c>
      <c r="M8" s="48">
        <f>Febr_SP_2021!M8-June_DBP_2020!M8</f>
        <v>4.4365466476551916</v>
      </c>
      <c r="N8" s="48">
        <f>Febr_SP_2021!N8-June_DBP_2020!N8</f>
        <v>-2.0711537973219265</v>
      </c>
      <c r="O8" s="48">
        <f>Febr_SP_2021!O8-June_DBP_2020!O8</f>
        <v>1.120129592267034</v>
      </c>
      <c r="P8" s="48">
        <f>Febr_SP_2021!P8-June_DBP_2020!P8</f>
        <v>8.8805220739516244E-3</v>
      </c>
      <c r="Q8" s="48"/>
      <c r="R8" s="48"/>
      <c r="S8" s="48"/>
      <c r="T8" s="48"/>
      <c r="U8" s="60"/>
    </row>
    <row r="9" spans="1:21" x14ac:dyDescent="0.75">
      <c r="A9" s="18"/>
      <c r="B9" s="19" t="s">
        <v>53</v>
      </c>
      <c r="C9" s="19" t="s">
        <v>54</v>
      </c>
      <c r="D9" s="20"/>
      <c r="E9" s="58">
        <v>2012</v>
      </c>
      <c r="F9" s="58">
        <v>2013</v>
      </c>
      <c r="G9" s="58">
        <v>2014</v>
      </c>
      <c r="H9" s="58">
        <v>2015</v>
      </c>
      <c r="I9" s="58">
        <v>2016</v>
      </c>
      <c r="J9" s="58">
        <v>2017</v>
      </c>
      <c r="K9" s="58">
        <v>2018</v>
      </c>
      <c r="L9" s="58">
        <v>2019</v>
      </c>
      <c r="M9" s="58">
        <v>2020</v>
      </c>
      <c r="N9" s="58">
        <v>2021</v>
      </c>
      <c r="O9" s="58">
        <v>2022</v>
      </c>
      <c r="P9" s="58">
        <v>2023</v>
      </c>
      <c r="Q9" s="59"/>
      <c r="R9" s="61"/>
      <c r="S9" s="61"/>
      <c r="T9" s="61"/>
      <c r="U9" s="60"/>
    </row>
    <row r="10" spans="1:21" x14ac:dyDescent="0.75">
      <c r="A10" s="15">
        <f>A8+1</f>
        <v>5</v>
      </c>
      <c r="B10" s="1" t="s">
        <v>3</v>
      </c>
      <c r="C10" s="1" t="s">
        <v>4</v>
      </c>
      <c r="D10" s="3" t="s">
        <v>45</v>
      </c>
      <c r="E10" s="48">
        <f>Febr_SP_2021!E10-June_DBP_2020!E10</f>
        <v>71.844999999999345</v>
      </c>
      <c r="F10" s="48">
        <f>Febr_SP_2021!F10-June_DBP_2020!F10</f>
        <v>63.388000000000829</v>
      </c>
      <c r="G10" s="48">
        <f>Febr_SP_2021!G10-June_DBP_2020!G10</f>
        <v>1.9409999999988941</v>
      </c>
      <c r="H10" s="48">
        <f>Febr_SP_2021!H10-June_DBP_2020!H10</f>
        <v>-41.495999999999185</v>
      </c>
      <c r="I10" s="48">
        <f>Febr_SP_2021!I10-June_DBP_2020!I10</f>
        <v>87.670000000000073</v>
      </c>
      <c r="J10" s="48">
        <f>Febr_SP_2021!J10-June_DBP_2020!J10</f>
        <v>77.770000000000437</v>
      </c>
      <c r="K10" s="48">
        <f>Febr_SP_2021!K10-June_DBP_2020!K10</f>
        <v>-166.00900000000001</v>
      </c>
      <c r="L10" s="48">
        <f>Febr_SP_2021!L10-June_DBP_2020!L10</f>
        <v>-286.60199999999895</v>
      </c>
      <c r="M10" s="48">
        <f>Febr_SP_2021!M10-June_DBP_2020!M10</f>
        <v>-688.94670382377444</v>
      </c>
      <c r="N10" s="48">
        <f>Febr_SP_2021!N10-June_DBP_2020!N10</f>
        <v>-785.7314315032836</v>
      </c>
      <c r="O10" s="48">
        <f>Febr_SP_2021!O10-June_DBP_2020!O10</f>
        <v>273.05354089394677</v>
      </c>
      <c r="P10" s="48">
        <f>Febr_SP_2021!P10-June_DBP_2020!P10</f>
        <v>448.45114749366985</v>
      </c>
      <c r="Q10" s="62"/>
      <c r="R10" s="62"/>
      <c r="S10" s="62"/>
      <c r="T10" s="62"/>
      <c r="U10" s="60"/>
    </row>
    <row r="11" spans="1:21" x14ac:dyDescent="0.75">
      <c r="A11" s="15">
        <f t="shared" ref="A11:A16" si="0">A10+1</f>
        <v>6</v>
      </c>
      <c r="B11" s="1" t="s">
        <v>55</v>
      </c>
      <c r="C11" s="1" t="s">
        <v>5</v>
      </c>
      <c r="D11" s="3" t="s">
        <v>45</v>
      </c>
      <c r="E11" s="48">
        <f>Febr_SP_2021!E11-June_DBP_2020!E11</f>
        <v>-24.782000000000153</v>
      </c>
      <c r="F11" s="48">
        <f>Febr_SP_2021!F11-June_DBP_2020!F11</f>
        <v>-20.501999999999498</v>
      </c>
      <c r="G11" s="48">
        <f>Febr_SP_2021!G11-June_DBP_2020!G11</f>
        <v>34.956000000000131</v>
      </c>
      <c r="H11" s="48">
        <f>Febr_SP_2021!H11-June_DBP_2020!H11</f>
        <v>26.92699999999968</v>
      </c>
      <c r="I11" s="48">
        <f>Febr_SP_2021!I11-June_DBP_2020!I11</f>
        <v>-2.5029999999997017</v>
      </c>
      <c r="J11" s="48">
        <f>Febr_SP_2021!J11-June_DBP_2020!J11</f>
        <v>-0.50500000000010914</v>
      </c>
      <c r="K11" s="48">
        <f>Febr_SP_2021!K11-June_DBP_2020!K11</f>
        <v>-115.79799999999977</v>
      </c>
      <c r="L11" s="48">
        <f>Febr_SP_2021!L11-June_DBP_2020!L11</f>
        <v>-118.85199999999986</v>
      </c>
      <c r="M11" s="48">
        <f>Febr_SP_2021!M11-June_DBP_2020!M11</f>
        <v>-153.96238041777542</v>
      </c>
      <c r="N11" s="48">
        <f>Febr_SP_2021!N11-June_DBP_2020!N11</f>
        <v>-200.86124417967585</v>
      </c>
      <c r="O11" s="48">
        <f>Febr_SP_2021!O11-June_DBP_2020!O11</f>
        <v>-245.35076786377158</v>
      </c>
      <c r="P11" s="48">
        <f>Febr_SP_2021!P11-June_DBP_2020!P11</f>
        <v>-286.61374223290386</v>
      </c>
      <c r="Q11" s="62"/>
      <c r="R11" s="62"/>
      <c r="S11" s="62"/>
      <c r="T11" s="62"/>
      <c r="U11" s="60"/>
    </row>
    <row r="12" spans="1:21" x14ac:dyDescent="0.75">
      <c r="A12" s="15">
        <f t="shared" si="0"/>
        <v>7</v>
      </c>
      <c r="B12" s="1" t="s">
        <v>56</v>
      </c>
      <c r="C12" s="1" t="s">
        <v>6</v>
      </c>
      <c r="D12" s="3" t="s">
        <v>45</v>
      </c>
      <c r="E12" s="48">
        <f>Febr_SP_2021!E12-June_DBP_2020!E12</f>
        <v>303.19300000000112</v>
      </c>
      <c r="F12" s="48">
        <f>Febr_SP_2021!F12-June_DBP_2020!F12</f>
        <v>291.55299999999261</v>
      </c>
      <c r="G12" s="48">
        <f>Febr_SP_2021!G12-June_DBP_2020!G12</f>
        <v>133.63999999999578</v>
      </c>
      <c r="H12" s="48">
        <f>Febr_SP_2021!H12-June_DBP_2020!H12</f>
        <v>351.0420000000031</v>
      </c>
      <c r="I12" s="48">
        <f>Febr_SP_2021!I12-June_DBP_2020!I12</f>
        <v>371.44099999999162</v>
      </c>
      <c r="J12" s="48">
        <f>Febr_SP_2021!J12-June_DBP_2020!J12</f>
        <v>303.63000000001375</v>
      </c>
      <c r="K12" s="48">
        <f>Febr_SP_2021!K12-June_DBP_2020!K12</f>
        <v>561.97900000000391</v>
      </c>
      <c r="L12" s="48">
        <f>Febr_SP_2021!L12-June_DBP_2020!L12</f>
        <v>740.73499999999785</v>
      </c>
      <c r="M12" s="48">
        <f>Febr_SP_2021!M12-June_DBP_2020!M12</f>
        <v>2426.8452043735788</v>
      </c>
      <c r="N12" s="48">
        <f>Febr_SP_2021!N12-June_DBP_2020!N12</f>
        <v>2136.6334264749203</v>
      </c>
      <c r="O12" s="48">
        <f>Febr_SP_2021!O12-June_DBP_2020!O12</f>
        <v>1657.7459368134787</v>
      </c>
      <c r="P12" s="48">
        <f>Febr_SP_2021!P12-June_DBP_2020!P12</f>
        <v>1699.9190507318563</v>
      </c>
      <c r="Q12" s="62"/>
      <c r="R12" s="62"/>
      <c r="S12" s="62"/>
      <c r="T12" s="62"/>
      <c r="U12" s="60"/>
    </row>
    <row r="13" spans="1:21" x14ac:dyDescent="0.75">
      <c r="A13" s="15">
        <f t="shared" si="0"/>
        <v>8</v>
      </c>
      <c r="B13" s="1" t="s">
        <v>57</v>
      </c>
      <c r="C13" s="1" t="s">
        <v>7</v>
      </c>
      <c r="D13" s="3" t="s">
        <v>45</v>
      </c>
      <c r="E13" s="48">
        <f>Febr_SP_2021!E13-June_DBP_2020!E13</f>
        <v>3.8999999999996362</v>
      </c>
      <c r="F13" s="48">
        <f>Febr_SP_2021!F13-June_DBP_2020!F13</f>
        <v>8.8999999999941792E-2</v>
      </c>
      <c r="G13" s="48">
        <f>Febr_SP_2021!G13-June_DBP_2020!G13</f>
        <v>48.449000000000524</v>
      </c>
      <c r="H13" s="48">
        <f>Febr_SP_2021!H13-June_DBP_2020!H13</f>
        <v>4.7080000000005384</v>
      </c>
      <c r="I13" s="48">
        <f>Febr_SP_2021!I13-June_DBP_2020!I13</f>
        <v>0.35399999999935972</v>
      </c>
      <c r="J13" s="48">
        <f>Febr_SP_2021!J13-June_DBP_2020!J13</f>
        <v>5.2240000000001601</v>
      </c>
      <c r="K13" s="48">
        <f>Febr_SP_2021!K13-June_DBP_2020!K13</f>
        <v>-216.80499999999938</v>
      </c>
      <c r="L13" s="48">
        <f>Febr_SP_2021!L13-June_DBP_2020!L13</f>
        <v>-282.73499999999967</v>
      </c>
      <c r="M13" s="48">
        <f>Febr_SP_2021!M13-June_DBP_2020!M13</f>
        <v>336.32467458174233</v>
      </c>
      <c r="N13" s="48">
        <f>Febr_SP_2021!N13-June_DBP_2020!N13</f>
        <v>129.80050020114868</v>
      </c>
      <c r="O13" s="48">
        <f>Febr_SP_2021!O13-June_DBP_2020!O13</f>
        <v>367.71522472352717</v>
      </c>
      <c r="P13" s="48">
        <f>Febr_SP_2021!P13-June_DBP_2020!P13</f>
        <v>409.88833864190565</v>
      </c>
      <c r="Q13" s="62"/>
      <c r="R13" s="62"/>
      <c r="S13" s="62"/>
      <c r="T13" s="62"/>
      <c r="U13" s="60"/>
    </row>
    <row r="14" spans="1:21" x14ac:dyDescent="0.75">
      <c r="A14" s="15">
        <f t="shared" si="0"/>
        <v>9</v>
      </c>
      <c r="B14" s="1" t="s">
        <v>58</v>
      </c>
      <c r="C14" s="1" t="s">
        <v>8</v>
      </c>
      <c r="D14" s="3" t="s">
        <v>45</v>
      </c>
      <c r="E14" s="48">
        <f>Febr_SP_2021!E14-June_DBP_2020!E14</f>
        <v>299.29300000000148</v>
      </c>
      <c r="F14" s="48">
        <f>Febr_SP_2021!F14-June_DBP_2020!F14</f>
        <v>291.46399999999267</v>
      </c>
      <c r="G14" s="48">
        <f>Febr_SP_2021!G14-June_DBP_2020!G14</f>
        <v>85.190999999995256</v>
      </c>
      <c r="H14" s="48">
        <f>Febr_SP_2021!H14-June_DBP_2020!H14</f>
        <v>346.33400000000256</v>
      </c>
      <c r="I14" s="48">
        <f>Febr_SP_2021!I14-June_DBP_2020!I14</f>
        <v>371.08699999999226</v>
      </c>
      <c r="J14" s="48">
        <f>Febr_SP_2021!J14-June_DBP_2020!J14</f>
        <v>298.40600000001359</v>
      </c>
      <c r="K14" s="48">
        <f>Febr_SP_2021!K14-June_DBP_2020!K14</f>
        <v>778.78400000000329</v>
      </c>
      <c r="L14" s="48">
        <f>Febr_SP_2021!L14-June_DBP_2020!L14</f>
        <v>1023.4699999999975</v>
      </c>
      <c r="M14" s="48">
        <f>Febr_SP_2021!M14-June_DBP_2020!M14</f>
        <v>2090.5205297918369</v>
      </c>
      <c r="N14" s="48">
        <f>Febr_SP_2021!N14-June_DBP_2020!N14</f>
        <v>2006.8329262737702</v>
      </c>
      <c r="O14" s="48">
        <f>Febr_SP_2021!O14-June_DBP_2020!O14</f>
        <v>1290.0307120899511</v>
      </c>
      <c r="P14" s="48">
        <f>Febr_SP_2021!P14-June_DBP_2020!P14</f>
        <v>1290.0307120899511</v>
      </c>
      <c r="Q14" s="62"/>
      <c r="R14" s="62"/>
      <c r="S14" s="62"/>
      <c r="T14" s="62"/>
      <c r="U14" s="60"/>
    </row>
    <row r="15" spans="1:21" x14ac:dyDescent="0.75">
      <c r="A15" s="15">
        <f t="shared" si="0"/>
        <v>10</v>
      </c>
      <c r="B15" s="1" t="s">
        <v>9</v>
      </c>
      <c r="C15" s="1" t="s">
        <v>10</v>
      </c>
      <c r="D15" s="3" t="s">
        <v>45</v>
      </c>
      <c r="E15" s="48">
        <f>Febr_SP_2021!E15-June_DBP_2020!E15</f>
        <v>53.680000000000291</v>
      </c>
      <c r="F15" s="48">
        <f>Febr_SP_2021!F15-June_DBP_2020!F15</f>
        <v>-1.9749999999985448</v>
      </c>
      <c r="G15" s="48">
        <f>Febr_SP_2021!G15-June_DBP_2020!G15</f>
        <v>-33.748999999999796</v>
      </c>
      <c r="H15" s="48">
        <f>Febr_SP_2021!H15-June_DBP_2020!H15</f>
        <v>-26.257000000001426</v>
      </c>
      <c r="I15" s="48">
        <f>Febr_SP_2021!I15-June_DBP_2020!I15</f>
        <v>-28.146999999999025</v>
      </c>
      <c r="J15" s="48">
        <f>Febr_SP_2021!J15-June_DBP_2020!J15</f>
        <v>-32.84400000000096</v>
      </c>
      <c r="K15" s="48">
        <f>Febr_SP_2021!K15-June_DBP_2020!K15</f>
        <v>25.332999999998719</v>
      </c>
      <c r="L15" s="48">
        <f>Febr_SP_2021!L15-June_DBP_2020!L15</f>
        <v>57.117000000002008</v>
      </c>
      <c r="M15" s="48">
        <f>Febr_SP_2021!M15-June_DBP_2020!M15</f>
        <v>1129.9773782970933</v>
      </c>
      <c r="N15" s="48">
        <f>Febr_SP_2021!N15-June_DBP_2020!N15</f>
        <v>823.33398118317928</v>
      </c>
      <c r="O15" s="48">
        <f>Febr_SP_2021!O15-June_DBP_2020!O15</f>
        <v>1141.1930854695129</v>
      </c>
      <c r="P15" s="48">
        <f>Febr_SP_2021!P15-June_DBP_2020!P15</f>
        <v>1186.8408088882934</v>
      </c>
      <c r="Q15" s="62"/>
      <c r="R15" s="62"/>
      <c r="S15" s="62"/>
      <c r="T15" s="62"/>
      <c r="U15" s="60"/>
    </row>
    <row r="16" spans="1:21" x14ac:dyDescent="0.75">
      <c r="A16" s="15">
        <f t="shared" si="0"/>
        <v>11</v>
      </c>
      <c r="B16" s="1" t="s">
        <v>11</v>
      </c>
      <c r="C16" s="1" t="s">
        <v>12</v>
      </c>
      <c r="D16" s="3" t="s">
        <v>45</v>
      </c>
      <c r="E16" s="48">
        <f>Febr_SP_2021!E16-June_DBP_2020!E16</f>
        <v>249.79700000000048</v>
      </c>
      <c r="F16" s="48">
        <f>Febr_SP_2021!F16-June_DBP_2020!F16</f>
        <v>178.80600000000049</v>
      </c>
      <c r="G16" s="48">
        <f>Febr_SP_2021!G16-June_DBP_2020!G16</f>
        <v>176.80799999999908</v>
      </c>
      <c r="H16" s="48">
        <f>Febr_SP_2021!H16-June_DBP_2020!H16</f>
        <v>175.29600000000028</v>
      </c>
      <c r="I16" s="48">
        <f>Febr_SP_2021!I16-June_DBP_2020!I16</f>
        <v>144.0010000000002</v>
      </c>
      <c r="J16" s="48">
        <f>Febr_SP_2021!J16-June_DBP_2020!J16</f>
        <v>187.73700000000099</v>
      </c>
      <c r="K16" s="48">
        <f>Febr_SP_2021!K16-June_DBP_2020!K16</f>
        <v>205.95100000000093</v>
      </c>
      <c r="L16" s="48">
        <f>Febr_SP_2021!L16-June_DBP_2020!L16</f>
        <v>329.375</v>
      </c>
      <c r="M16" s="48">
        <f>Febr_SP_2021!M16-June_DBP_2020!M16</f>
        <v>1689.583472619428</v>
      </c>
      <c r="N16" s="48">
        <f>Febr_SP_2021!N16-June_DBP_2020!N16</f>
        <v>1462.8312187139854</v>
      </c>
      <c r="O16" s="48">
        <f>Febr_SP_2021!O16-June_DBP_2020!O16</f>
        <v>1930.4823316927868</v>
      </c>
      <c r="P16" s="48">
        <f>Febr_SP_2021!P16-June_DBP_2020!P16</f>
        <v>2115.404808940013</v>
      </c>
      <c r="Q16" s="62"/>
      <c r="R16" s="62"/>
      <c r="S16" s="62"/>
      <c r="T16" s="62"/>
      <c r="U16" s="60"/>
    </row>
    <row r="17" spans="1:21" x14ac:dyDescent="0.75">
      <c r="A17" s="18"/>
      <c r="B17" s="19" t="s">
        <v>59</v>
      </c>
      <c r="C17" s="19" t="s">
        <v>60</v>
      </c>
      <c r="D17" s="20"/>
      <c r="E17" s="58">
        <v>2012</v>
      </c>
      <c r="F17" s="58">
        <v>2013</v>
      </c>
      <c r="G17" s="58">
        <v>2014</v>
      </c>
      <c r="H17" s="58">
        <v>2015</v>
      </c>
      <c r="I17" s="58">
        <v>2016</v>
      </c>
      <c r="J17" s="58">
        <v>2017</v>
      </c>
      <c r="K17" s="58">
        <v>2018</v>
      </c>
      <c r="L17" s="58">
        <v>2019</v>
      </c>
      <c r="M17" s="58">
        <v>2020</v>
      </c>
      <c r="N17" s="58">
        <v>2021</v>
      </c>
      <c r="O17" s="58">
        <v>2022</v>
      </c>
      <c r="P17" s="58">
        <v>2023</v>
      </c>
      <c r="Q17" s="61"/>
      <c r="R17" s="61"/>
      <c r="S17" s="61"/>
      <c r="T17" s="61"/>
      <c r="U17" s="60"/>
    </row>
    <row r="18" spans="1:21" x14ac:dyDescent="0.75">
      <c r="A18" s="15">
        <f>A16+1</f>
        <v>12</v>
      </c>
      <c r="B18" s="1" t="s">
        <v>3</v>
      </c>
      <c r="C18" s="1" t="s">
        <v>4</v>
      </c>
      <c r="D18" s="3" t="s">
        <v>50</v>
      </c>
      <c r="E18" s="48">
        <f>Febr_SP_2021!E18-June_DBP_2020!E18</f>
        <v>0.60080771719408688</v>
      </c>
      <c r="F18" s="48">
        <f>Febr_SP_2021!F18-June_DBP_2020!F18</f>
        <v>-9.2642107253453787E-2</v>
      </c>
      <c r="G18" s="48">
        <f>Febr_SP_2021!G18-June_DBP_2020!G18</f>
        <v>-0.43562339202665612</v>
      </c>
      <c r="H18" s="48">
        <f>Febr_SP_2021!H18-June_DBP_2020!H18</f>
        <v>-0.3030691437714097</v>
      </c>
      <c r="I18" s="48">
        <f>Febr_SP_2021!I18-June_DBP_2020!I18</f>
        <v>0.88485888680236258</v>
      </c>
      <c r="J18" s="48">
        <f>Febr_SP_2021!J18-June_DBP_2020!J18</f>
        <v>-8.4058318736126125E-2</v>
      </c>
      <c r="K18" s="48">
        <f>Febr_SP_2021!K18-June_DBP_2020!K18</f>
        <v>-1.5968952959465383</v>
      </c>
      <c r="L18" s="48">
        <f>Febr_SP_2021!L18-June_DBP_2020!L18</f>
        <v>-0.72902195822595672</v>
      </c>
      <c r="M18" s="48">
        <f>Febr_SP_2021!M18-June_DBP_2020!M18</f>
        <v>-2.6113638744278092</v>
      </c>
      <c r="N18" s="48">
        <f>Febr_SP_2021!N18-June_DBP_2020!N18</f>
        <v>-0.45082093578692195</v>
      </c>
      <c r="O18" s="48">
        <f>Febr_SP_2021!O18-June_DBP_2020!O18</f>
        <v>7.1288546552773937</v>
      </c>
      <c r="P18" s="48">
        <f>Febr_SP_2021!P18-June_DBP_2020!P18</f>
        <v>1</v>
      </c>
      <c r="Q18" s="62"/>
      <c r="R18" s="62"/>
      <c r="S18" s="62"/>
      <c r="T18" s="62"/>
      <c r="U18" s="60"/>
    </row>
    <row r="19" spans="1:21" x14ac:dyDescent="0.75">
      <c r="A19" s="15">
        <f t="shared" ref="A19:A24" si="1">A18+1</f>
        <v>13</v>
      </c>
      <c r="B19" s="1" t="s">
        <v>55</v>
      </c>
      <c r="C19" s="1" t="s">
        <v>5</v>
      </c>
      <c r="D19" s="3" t="s">
        <v>50</v>
      </c>
      <c r="E19" s="48">
        <f>Febr_SP_2021!E19-June_DBP_2020!E19</f>
        <v>0.24902634088040543</v>
      </c>
      <c r="F19" s="48">
        <f>Febr_SP_2021!F19-June_DBP_2020!F19</f>
        <v>0.11089443580945613</v>
      </c>
      <c r="G19" s="48">
        <f>Febr_SP_2021!G19-June_DBP_2020!G19</f>
        <v>1.3314967773525268</v>
      </c>
      <c r="H19" s="48">
        <f>Febr_SP_2021!H19-June_DBP_2020!H19</f>
        <v>-0.20852558518356545</v>
      </c>
      <c r="I19" s="48">
        <f>Febr_SP_2021!I19-June_DBP_2020!I19</f>
        <v>-0.67875633564062809</v>
      </c>
      <c r="J19" s="48">
        <f>Febr_SP_2021!J19-June_DBP_2020!J19</f>
        <v>4.5538366399981101E-2</v>
      </c>
      <c r="K19" s="48">
        <f>Febr_SP_2021!K19-June_DBP_2020!K19</f>
        <v>-2.4386736182410687</v>
      </c>
      <c r="L19" s="48">
        <f>Febr_SP_2021!L19-June_DBP_2020!L19</f>
        <v>-1.0593426023319807E-4</v>
      </c>
      <c r="M19" s="48">
        <f>Febr_SP_2021!M19-June_DBP_2020!M19</f>
        <v>-0.63823226570096381</v>
      </c>
      <c r="N19" s="48">
        <f>Febr_SP_2021!N19-June_DBP_2020!N19</f>
        <v>-0.83022683263669705</v>
      </c>
      <c r="O19" s="48">
        <f>Febr_SP_2021!O19-June_DBP_2020!O19</f>
        <v>-0.73860520959999576</v>
      </c>
      <c r="P19" s="48">
        <f>Febr_SP_2021!P19-June_DBP_2020!P19</f>
        <v>-0.63860520959999567</v>
      </c>
      <c r="Q19" s="62"/>
      <c r="R19" s="62"/>
      <c r="S19" s="62"/>
      <c r="T19" s="62"/>
      <c r="U19" s="60"/>
    </row>
    <row r="20" spans="1:21" x14ac:dyDescent="0.75">
      <c r="A20" s="15">
        <f t="shared" si="1"/>
        <v>14</v>
      </c>
      <c r="B20" s="1" t="s">
        <v>56</v>
      </c>
      <c r="C20" s="1" t="s">
        <v>6</v>
      </c>
      <c r="D20" s="3" t="s">
        <v>50</v>
      </c>
      <c r="E20" s="48">
        <f>Febr_SP_2021!E20-June_DBP_2020!E20</f>
        <v>-0.49940518778325327</v>
      </c>
      <c r="F20" s="48">
        <f>Febr_SP_2021!F20-June_DBP_2020!F20</f>
        <v>0.11546744445435309</v>
      </c>
      <c r="G20" s="48">
        <f>Febr_SP_2021!G20-June_DBP_2020!G20</f>
        <v>-2.4523309859353617</v>
      </c>
      <c r="H20" s="48">
        <f>Febr_SP_2021!H20-June_DBP_2020!H20</f>
        <v>3.8838641393412559</v>
      </c>
      <c r="I20" s="48">
        <f>Febr_SP_2021!I20-June_DBP_2020!I20</f>
        <v>0.2848046558533639</v>
      </c>
      <c r="J20" s="48">
        <f>Febr_SP_2021!J20-June_DBP_2020!J20</f>
        <v>-1.8697715269710784</v>
      </c>
      <c r="K20" s="48">
        <f>Febr_SP_2021!K20-June_DBP_2020!K20</f>
        <v>3.4427716706481988</v>
      </c>
      <c r="L20" s="48">
        <f>Febr_SP_2021!L20-June_DBP_2020!L20</f>
        <v>2.3026426211024784</v>
      </c>
      <c r="M20" s="48">
        <f>Febr_SP_2021!M20-June_DBP_2020!M20</f>
        <v>23.417724251807627</v>
      </c>
      <c r="N20" s="48">
        <f>Febr_SP_2021!N20-June_DBP_2020!N20</f>
        <v>-6.2684814896945369</v>
      </c>
      <c r="O20" s="48">
        <f>Febr_SP_2021!O20-June_DBP_2020!O20</f>
        <v>-6.6390064855431206</v>
      </c>
      <c r="P20" s="48">
        <f>Febr_SP_2021!P20-June_DBP_2020!P20</f>
        <v>0.1101116356334586</v>
      </c>
      <c r="Q20" s="62"/>
      <c r="R20" s="62"/>
      <c r="S20" s="62"/>
      <c r="T20" s="62"/>
      <c r="U20" s="60"/>
    </row>
    <row r="21" spans="1:21" x14ac:dyDescent="0.75">
      <c r="A21" s="15">
        <f t="shared" si="1"/>
        <v>15</v>
      </c>
      <c r="B21" s="1" t="s">
        <v>57</v>
      </c>
      <c r="C21" s="1" t="s">
        <v>7</v>
      </c>
      <c r="D21" s="3" t="s">
        <v>50</v>
      </c>
      <c r="E21" s="48">
        <f>Febr_SP_2021!E21-June_DBP_2020!E21</f>
        <v>-0.12653898430514232</v>
      </c>
      <c r="F21" s="48">
        <f>Febr_SP_2021!F21-June_DBP_2020!F21</f>
        <v>-6.1743680138690138E-2</v>
      </c>
      <c r="G21" s="48">
        <f>Febr_SP_2021!G21-June_DBP_2020!G21</f>
        <v>0.88721634264078375</v>
      </c>
      <c r="H21" s="48">
        <f>Febr_SP_2021!H21-June_DBP_2020!H21</f>
        <v>-0.78719487927075704</v>
      </c>
      <c r="I21" s="48">
        <f>Febr_SP_2021!I21-June_DBP_2020!I21</f>
        <v>-7.3889589749796869E-2</v>
      </c>
      <c r="J21" s="48">
        <f>Febr_SP_2021!J21-June_DBP_2020!J21</f>
        <v>9.7979958725915139E-2</v>
      </c>
      <c r="K21" s="48">
        <f>Febr_SP_2021!K21-June_DBP_2020!K21</f>
        <v>-4.0574518957693329</v>
      </c>
      <c r="L21" s="48">
        <f>Febr_SP_2021!L21-June_DBP_2020!L21</f>
        <v>-0.96632748155805359</v>
      </c>
      <c r="M21" s="48">
        <f>Febr_SP_2021!M21-June_DBP_2020!M21</f>
        <v>9.4176307975178446</v>
      </c>
      <c r="N21" s="48">
        <f>Febr_SP_2021!N21-June_DBP_2020!N21</f>
        <v>-3.7487228849059733</v>
      </c>
      <c r="O21" s="48">
        <f>Febr_SP_2021!O21-June_DBP_2020!O21</f>
        <v>3.5957540316276493</v>
      </c>
      <c r="P21" s="48">
        <f>Febr_SP_2021!P21-June_DBP_2020!P21</f>
        <v>0.5</v>
      </c>
      <c r="Q21" s="62"/>
      <c r="R21" s="62"/>
      <c r="S21" s="62"/>
      <c r="T21" s="62"/>
      <c r="U21" s="60"/>
    </row>
    <row r="22" spans="1:21" x14ac:dyDescent="0.75">
      <c r="A22" s="15">
        <f t="shared" si="1"/>
        <v>16</v>
      </c>
      <c r="B22" s="1" t="s">
        <v>58</v>
      </c>
      <c r="C22" s="1" t="s">
        <v>61</v>
      </c>
      <c r="D22" s="3" t="s">
        <v>62</v>
      </c>
      <c r="E22" s="63" t="s">
        <v>62</v>
      </c>
      <c r="F22" s="63" t="s">
        <v>62</v>
      </c>
      <c r="G22" s="63" t="s">
        <v>62</v>
      </c>
      <c r="H22" s="63" t="s">
        <v>62</v>
      </c>
      <c r="I22" s="63" t="s">
        <v>62</v>
      </c>
      <c r="J22" s="63" t="s">
        <v>62</v>
      </c>
      <c r="K22" s="63" t="s">
        <v>62</v>
      </c>
      <c r="L22" s="63" t="s">
        <v>62</v>
      </c>
      <c r="M22" s="63" t="s">
        <v>62</v>
      </c>
      <c r="N22" s="63" t="s">
        <v>62</v>
      </c>
      <c r="O22" s="63" t="s">
        <v>62</v>
      </c>
      <c r="P22" s="63" t="s">
        <v>62</v>
      </c>
      <c r="Q22" s="62"/>
      <c r="R22" s="62"/>
      <c r="S22" s="62"/>
      <c r="T22" s="62"/>
      <c r="U22" s="60"/>
    </row>
    <row r="23" spans="1:21" x14ac:dyDescent="0.75">
      <c r="A23" s="15">
        <f t="shared" si="1"/>
        <v>17</v>
      </c>
      <c r="B23" s="1" t="s">
        <v>9</v>
      </c>
      <c r="C23" s="1" t="s">
        <v>10</v>
      </c>
      <c r="D23" s="3" t="s">
        <v>50</v>
      </c>
      <c r="E23" s="48">
        <f>Febr_SP_2021!E23-June_DBP_2020!E23</f>
        <v>-0.28117487616385972</v>
      </c>
      <c r="F23" s="48">
        <f>Febr_SP_2021!F23-June_DBP_2020!F23</f>
        <v>-0.41821493531847409</v>
      </c>
      <c r="G23" s="48">
        <f>Febr_SP_2021!G23-June_DBP_2020!G23</f>
        <v>-0.23381530346942725</v>
      </c>
      <c r="H23" s="48">
        <f>Febr_SP_2021!H23-June_DBP_2020!H23</f>
        <v>5.8927944687951594E-2</v>
      </c>
      <c r="I23" s="48">
        <f>Febr_SP_2021!I23-June_DBP_2020!I23</f>
        <v>-5.7379324535702381E-3</v>
      </c>
      <c r="J23" s="48">
        <f>Febr_SP_2021!J23-June_DBP_2020!J23</f>
        <v>-1.8841731402602591E-2</v>
      </c>
      <c r="K23" s="48">
        <f>Febr_SP_2021!K23-June_DBP_2020!K23</f>
        <v>0.36330271140471382</v>
      </c>
      <c r="L23" s="48">
        <f>Febr_SP_2021!L23-June_DBP_2020!L23</f>
        <v>0.18325491480474909</v>
      </c>
      <c r="M23" s="48">
        <f>Febr_SP_2021!M23-June_DBP_2020!M23</f>
        <v>6.1860563030201305</v>
      </c>
      <c r="N23" s="48">
        <f>Febr_SP_2021!N23-June_DBP_2020!N23</f>
        <v>-2.2746600392482321</v>
      </c>
      <c r="O23" s="48">
        <f>Febr_SP_2021!O23-June_DBP_2020!O23</f>
        <v>1.6815567131652074</v>
      </c>
      <c r="P23" s="48">
        <f>Febr_SP_2021!P23-June_DBP_2020!P23</f>
        <v>0</v>
      </c>
      <c r="Q23" s="62"/>
      <c r="R23" s="62"/>
      <c r="S23" s="62"/>
      <c r="T23" s="62"/>
      <c r="U23" s="60"/>
    </row>
    <row r="24" spans="1:21" x14ac:dyDescent="0.75">
      <c r="A24" s="15">
        <f t="shared" si="1"/>
        <v>18</v>
      </c>
      <c r="B24" s="1" t="s">
        <v>11</v>
      </c>
      <c r="C24" s="1" t="s">
        <v>12</v>
      </c>
      <c r="D24" s="3" t="s">
        <v>50</v>
      </c>
      <c r="E24" s="48">
        <f>Febr_SP_2021!E24-June_DBP_2020!E24</f>
        <v>-0.13412703629524003</v>
      </c>
      <c r="F24" s="48">
        <f>Febr_SP_2021!F24-June_DBP_2020!F24</f>
        <v>-0.49338566059070388</v>
      </c>
      <c r="G24" s="48">
        <f>Febr_SP_2021!G24-June_DBP_2020!G24</f>
        <v>-5.0321391734001963E-2</v>
      </c>
      <c r="H24" s="48">
        <f>Febr_SP_2021!H24-June_DBP_2020!H24</f>
        <v>-2.9915357274589383E-2</v>
      </c>
      <c r="I24" s="48">
        <f>Febr_SP_2021!I24-June_DBP_2020!I24</f>
        <v>-0.24940036003415855</v>
      </c>
      <c r="J24" s="48">
        <f>Febr_SP_2021!J24-June_DBP_2020!J24</f>
        <v>0.20099104563055903</v>
      </c>
      <c r="K24" s="48">
        <f>Febr_SP_2021!K24-June_DBP_2020!K24</f>
        <v>3.6159314136341436E-2</v>
      </c>
      <c r="L24" s="48">
        <f>Febr_SP_2021!L24-June_DBP_2020!L24</f>
        <v>0.65119715042254711</v>
      </c>
      <c r="M24" s="48">
        <f>Febr_SP_2021!M24-June_DBP_2020!M24</f>
        <v>7.4506239751619177</v>
      </c>
      <c r="N24" s="48">
        <f>Febr_SP_2021!N24-June_DBP_2020!N24</f>
        <v>-1.8983930486085967</v>
      </c>
      <c r="O24" s="48">
        <f>Febr_SP_2021!O24-June_DBP_2020!O24</f>
        <v>2.2292890405761767</v>
      </c>
      <c r="P24" s="48">
        <f>Febr_SP_2021!P24-June_DBP_2020!P24</f>
        <v>0.59881778980414424</v>
      </c>
      <c r="Q24" s="62"/>
      <c r="R24" s="62"/>
      <c r="S24" s="62"/>
      <c r="T24" s="62"/>
      <c r="U24" s="60"/>
    </row>
    <row r="25" spans="1:21" x14ac:dyDescent="0.75">
      <c r="A25" s="18"/>
      <c r="B25" s="19" t="s">
        <v>63</v>
      </c>
      <c r="C25" s="19" t="s">
        <v>64</v>
      </c>
      <c r="D25" s="20"/>
      <c r="E25" s="58">
        <v>2012</v>
      </c>
      <c r="F25" s="58">
        <v>2013</v>
      </c>
      <c r="G25" s="58">
        <v>2014</v>
      </c>
      <c r="H25" s="58">
        <v>2015</v>
      </c>
      <c r="I25" s="58">
        <v>2016</v>
      </c>
      <c r="J25" s="58">
        <v>2017</v>
      </c>
      <c r="K25" s="58">
        <v>2018</v>
      </c>
      <c r="L25" s="58">
        <v>2019</v>
      </c>
      <c r="M25" s="58">
        <v>2020</v>
      </c>
      <c r="N25" s="58">
        <v>2021</v>
      </c>
      <c r="O25" s="58">
        <v>2022</v>
      </c>
      <c r="P25" s="58">
        <v>2023</v>
      </c>
      <c r="Q25" s="61"/>
      <c r="R25" s="61"/>
      <c r="S25" s="61"/>
      <c r="T25" s="61"/>
      <c r="U25" s="60"/>
    </row>
    <row r="26" spans="1:21" x14ac:dyDescent="0.75">
      <c r="A26" s="15">
        <f>A24+1</f>
        <v>19</v>
      </c>
      <c r="B26" s="1" t="s">
        <v>3</v>
      </c>
      <c r="C26" s="1" t="s">
        <v>4</v>
      </c>
      <c r="D26" s="3" t="s">
        <v>45</v>
      </c>
      <c r="E26" s="48">
        <f>Febr_SP_2021!E26-June_DBP_2020!E26</f>
        <v>57.412000000000262</v>
      </c>
      <c r="F26" s="48">
        <f>Febr_SP_2021!F26-June_DBP_2020!F26</f>
        <v>46.36200000000099</v>
      </c>
      <c r="G26" s="48">
        <f>Febr_SP_2021!G26-June_DBP_2020!G26</f>
        <v>-69.740999999999985</v>
      </c>
      <c r="H26" s="48">
        <f>Febr_SP_2021!H26-June_DBP_2020!H26</f>
        <v>-41.495999999999185</v>
      </c>
      <c r="I26" s="48">
        <f>Febr_SP_2021!I26-June_DBP_2020!I26</f>
        <v>245.99599999999919</v>
      </c>
      <c r="J26" s="48">
        <f>Febr_SP_2021!J26-June_DBP_2020!J26</f>
        <v>244.08799999999974</v>
      </c>
      <c r="K26" s="48">
        <f>Febr_SP_2021!K26-June_DBP_2020!K26</f>
        <v>26.687999999998283</v>
      </c>
      <c r="L26" s="48">
        <f>Febr_SP_2021!L26-June_DBP_2020!L26</f>
        <v>-89.43500000000131</v>
      </c>
      <c r="M26" s="48">
        <f>Febr_SP_2021!M26-June_DBP_2020!M26</f>
        <v>-392.51645494608965</v>
      </c>
      <c r="N26" s="48">
        <f>Febr_SP_2021!N26-June_DBP_2020!N26</f>
        <v>-455.87565192232796</v>
      </c>
      <c r="O26" s="48">
        <f>Febr_SP_2021!O26-June_DBP_2020!O26</f>
        <v>781.72618722820698</v>
      </c>
      <c r="P26" s="48">
        <f>Febr_SP_2021!P26-June_DBP_2020!P26</f>
        <v>1019.9288285463335</v>
      </c>
      <c r="Q26" s="62"/>
      <c r="R26" s="62"/>
      <c r="S26" s="62"/>
      <c r="T26" s="62"/>
      <c r="U26" s="60"/>
    </row>
    <row r="27" spans="1:21" x14ac:dyDescent="0.75">
      <c r="A27" s="15">
        <f t="shared" ref="A27:A32" si="2">A26+1</f>
        <v>20</v>
      </c>
      <c r="B27" s="1" t="s">
        <v>55</v>
      </c>
      <c r="C27" s="1" t="s">
        <v>5</v>
      </c>
      <c r="D27" s="3" t="s">
        <v>45</v>
      </c>
      <c r="E27" s="48">
        <f>Febr_SP_2021!E27-June_DBP_2020!E27</f>
        <v>-23.061000000000149</v>
      </c>
      <c r="F27" s="48">
        <f>Febr_SP_2021!F27-June_DBP_2020!F27</f>
        <v>-19.774999999999636</v>
      </c>
      <c r="G27" s="48">
        <f>Febr_SP_2021!G27-June_DBP_2020!G27</f>
        <v>33.932999999999993</v>
      </c>
      <c r="H27" s="48">
        <f>Febr_SP_2021!H27-June_DBP_2020!H27</f>
        <v>26.92699999999968</v>
      </c>
      <c r="I27" s="48">
        <f>Febr_SP_2021!I27-June_DBP_2020!I27</f>
        <v>-2.23700000000008</v>
      </c>
      <c r="J27" s="48">
        <f>Febr_SP_2021!J27-June_DBP_2020!J27</f>
        <v>2.2660000000005311</v>
      </c>
      <c r="K27" s="48">
        <f>Febr_SP_2021!K27-June_DBP_2020!K27</f>
        <v>-21.451000000000022</v>
      </c>
      <c r="L27" s="48">
        <f>Febr_SP_2021!L27-June_DBP_2020!L27</f>
        <v>213.8090000000002</v>
      </c>
      <c r="M27" s="48">
        <f>Febr_SP_2021!M27-June_DBP_2020!M27</f>
        <v>-171.3090000000002</v>
      </c>
      <c r="N27" s="48">
        <f>Febr_SP_2021!N27-June_DBP_2020!N27</f>
        <v>-45.282999999999447</v>
      </c>
      <c r="O27" s="48">
        <f>Febr_SP_2021!O27-June_DBP_2020!O27</f>
        <v>-60.679000000000087</v>
      </c>
      <c r="P27" s="48">
        <f>Febr_SP_2021!P27-June_DBP_2020!P27</f>
        <v>33.217000000000553</v>
      </c>
      <c r="Q27" s="62"/>
      <c r="R27" s="62"/>
      <c r="S27" s="62"/>
      <c r="T27" s="62"/>
      <c r="U27" s="60"/>
    </row>
    <row r="28" spans="1:21" x14ac:dyDescent="0.75">
      <c r="A28" s="15">
        <f t="shared" si="2"/>
        <v>21</v>
      </c>
      <c r="B28" s="1" t="s">
        <v>56</v>
      </c>
      <c r="C28" s="1" t="s">
        <v>6</v>
      </c>
      <c r="D28" s="3" t="s">
        <v>45</v>
      </c>
      <c r="E28" s="48">
        <f>Febr_SP_2021!E28-June_DBP_2020!E28</f>
        <v>283.23999999999978</v>
      </c>
      <c r="F28" s="48">
        <f>Febr_SP_2021!F28-June_DBP_2020!F28</f>
        <v>278.77400000000034</v>
      </c>
      <c r="G28" s="48">
        <f>Febr_SP_2021!G28-June_DBP_2020!G28</f>
        <v>208.92900000000009</v>
      </c>
      <c r="H28" s="48">
        <f>Febr_SP_2021!H28-June_DBP_2020!H28</f>
        <v>351.04300000000057</v>
      </c>
      <c r="I28" s="48">
        <f>Febr_SP_2021!I28-June_DBP_2020!I28</f>
        <v>206.69400000000041</v>
      </c>
      <c r="J28" s="48">
        <f>Febr_SP_2021!J28-June_DBP_2020!J28</f>
        <v>134.43499999999949</v>
      </c>
      <c r="K28" s="48">
        <f>Febr_SP_2021!K28-June_DBP_2020!K28</f>
        <v>257.74299999999948</v>
      </c>
      <c r="L28" s="48">
        <f>Febr_SP_2021!L28-June_DBP_2020!L28</f>
        <v>135.38900000000012</v>
      </c>
      <c r="M28" s="48">
        <f>Febr_SP_2021!M28-June_DBP_2020!M28</f>
        <v>2015.2014434372777</v>
      </c>
      <c r="N28" s="48">
        <f>Febr_SP_2021!N28-June_DBP_2020!N28</f>
        <v>1350.5755924729765</v>
      </c>
      <c r="O28" s="48">
        <f>Febr_SP_2021!O28-June_DBP_2020!O28</f>
        <v>487.56535128222822</v>
      </c>
      <c r="P28" s="48">
        <f>Febr_SP_2021!P28-June_DBP_2020!P28</f>
        <v>266.23843185480655</v>
      </c>
      <c r="Q28" s="62"/>
      <c r="R28" s="62"/>
      <c r="S28" s="62"/>
      <c r="T28" s="62"/>
      <c r="U28" s="60"/>
    </row>
    <row r="29" spans="1:21" x14ac:dyDescent="0.75">
      <c r="A29" s="15">
        <f t="shared" si="2"/>
        <v>22</v>
      </c>
      <c r="B29" s="1" t="s">
        <v>57</v>
      </c>
      <c r="C29" s="1" t="s">
        <v>7</v>
      </c>
      <c r="D29" s="3" t="s">
        <v>45</v>
      </c>
      <c r="E29" s="48">
        <f>Febr_SP_2021!E29-June_DBP_2020!E29</f>
        <v>6.0999999999994543</v>
      </c>
      <c r="F29" s="48">
        <f>Febr_SP_2021!F29-June_DBP_2020!F29</f>
        <v>2.3320000000003347</v>
      </c>
      <c r="G29" s="48">
        <f>Febr_SP_2021!G29-June_DBP_2020!G29</f>
        <v>47.523000000000138</v>
      </c>
      <c r="H29" s="48">
        <f>Febr_SP_2021!H29-June_DBP_2020!H29</f>
        <v>4.7080000000005384</v>
      </c>
      <c r="I29" s="48">
        <f>Febr_SP_2021!I29-June_DBP_2020!I29</f>
        <v>8.3000000000538421E-2</v>
      </c>
      <c r="J29" s="48">
        <f>Febr_SP_2021!J29-June_DBP_2020!J29</f>
        <v>4.9780000000000655</v>
      </c>
      <c r="K29" s="48">
        <f>Febr_SP_2021!K29-June_DBP_2020!K29</f>
        <v>-105.31500000000051</v>
      </c>
      <c r="L29" s="48">
        <f>Febr_SP_2021!L29-June_DBP_2020!L29</f>
        <v>-207.61499999999978</v>
      </c>
      <c r="M29" s="48">
        <f>Febr_SP_2021!M29-June_DBP_2020!M29</f>
        <v>577.46943246200863</v>
      </c>
      <c r="N29" s="48">
        <f>Febr_SP_2021!N29-June_DBP_2020!N29</f>
        <v>381.53960405103317</v>
      </c>
      <c r="O29" s="48">
        <f>Febr_SP_2021!O29-June_DBP_2020!O29</f>
        <v>695.93578721307404</v>
      </c>
      <c r="P29" s="48">
        <f>Febr_SP_2021!P29-June_DBP_2020!P29</f>
        <v>789.22321577801449</v>
      </c>
      <c r="Q29" s="62"/>
      <c r="R29" s="62"/>
      <c r="S29" s="62"/>
      <c r="T29" s="62"/>
      <c r="U29" s="60"/>
    </row>
    <row r="30" spans="1:21" x14ac:dyDescent="0.75">
      <c r="A30" s="15">
        <f t="shared" si="2"/>
        <v>23</v>
      </c>
      <c r="B30" s="1" t="s">
        <v>58</v>
      </c>
      <c r="C30" s="1" t="s">
        <v>61</v>
      </c>
      <c r="D30" s="3" t="s">
        <v>45</v>
      </c>
      <c r="E30" s="48">
        <f>Febr_SP_2021!E30-June_DBP_2020!E30</f>
        <v>277.14</v>
      </c>
      <c r="F30" s="48">
        <f>Febr_SP_2021!F30-June_DBP_2020!F30</f>
        <v>276.44200000000001</v>
      </c>
      <c r="G30" s="48">
        <f>Febr_SP_2021!G30-June_DBP_2020!G30</f>
        <v>161.40600000000001</v>
      </c>
      <c r="H30" s="48">
        <f>Febr_SP_2021!H30-June_DBP_2020!H30</f>
        <v>346.33499999999998</v>
      </c>
      <c r="I30" s="48">
        <f>Febr_SP_2021!I30-June_DBP_2020!I30</f>
        <v>206.61099999999999</v>
      </c>
      <c r="J30" s="48">
        <f>Febr_SP_2021!J30-June_DBP_2020!J30</f>
        <v>129.45700000000005</v>
      </c>
      <c r="K30" s="48">
        <f>Febr_SP_2021!K30-June_DBP_2020!K30</f>
        <v>363.05799999999999</v>
      </c>
      <c r="L30" s="48">
        <f>Febr_SP_2021!L30-June_DBP_2020!L30</f>
        <v>343.00400000000002</v>
      </c>
      <c r="M30" s="48">
        <f>Febr_SP_2021!M30-June_DBP_2020!M30</f>
        <v>1437.7320109752691</v>
      </c>
      <c r="N30" s="48">
        <f>Febr_SP_2021!N30-June_DBP_2020!N30</f>
        <v>969.03598842194333</v>
      </c>
      <c r="O30" s="48">
        <f>Febr_SP_2021!O30-June_DBP_2020!O30</f>
        <v>-208.37043593084582</v>
      </c>
      <c r="P30" s="48">
        <f>Febr_SP_2021!P30-June_DBP_2020!P30</f>
        <v>-522.98478392320794</v>
      </c>
      <c r="Q30" s="62"/>
      <c r="R30" s="62"/>
      <c r="S30" s="62"/>
      <c r="T30" s="62"/>
      <c r="U30" s="60"/>
    </row>
    <row r="31" spans="1:21" x14ac:dyDescent="0.75">
      <c r="A31" s="15">
        <f t="shared" si="2"/>
        <v>24</v>
      </c>
      <c r="B31" s="1" t="s">
        <v>9</v>
      </c>
      <c r="C31" s="1" t="s">
        <v>10</v>
      </c>
      <c r="D31" s="3" t="s">
        <v>45</v>
      </c>
      <c r="E31" s="48">
        <f>Febr_SP_2021!E31-June_DBP_2020!E31</f>
        <v>53.254000000000815</v>
      </c>
      <c r="F31" s="48">
        <f>Febr_SP_2021!F31-June_DBP_2020!F31</f>
        <v>-1.9329999999990832</v>
      </c>
      <c r="G31" s="48">
        <f>Febr_SP_2021!G31-June_DBP_2020!G31</f>
        <v>-33.333000000000538</v>
      </c>
      <c r="H31" s="48">
        <f>Febr_SP_2021!H31-June_DBP_2020!H31</f>
        <v>-26.257000000001426</v>
      </c>
      <c r="I31" s="48">
        <f>Febr_SP_2021!I31-June_DBP_2020!I31</f>
        <v>-26.662000000000262</v>
      </c>
      <c r="J31" s="48">
        <f>Febr_SP_2021!J31-June_DBP_2020!J31</f>
        <v>-32.685999999997875</v>
      </c>
      <c r="K31" s="48">
        <f>Febr_SP_2021!K31-June_DBP_2020!K31</f>
        <v>27.486000000000786</v>
      </c>
      <c r="L31" s="48">
        <f>Febr_SP_2021!L31-June_DBP_2020!L31</f>
        <v>60.271999999997206</v>
      </c>
      <c r="M31" s="48">
        <f>Febr_SP_2021!M31-June_DBP_2020!M31</f>
        <v>1795.3101959950527</v>
      </c>
      <c r="N31" s="48">
        <f>Febr_SP_2021!N31-June_DBP_2020!N31</f>
        <v>1620.4531168605972</v>
      </c>
      <c r="O31" s="48">
        <f>Febr_SP_2021!O31-June_DBP_2020!O31</f>
        <v>2173.1815762721999</v>
      </c>
      <c r="P31" s="48">
        <f>Febr_SP_2021!P31-June_DBP_2020!P31</f>
        <v>2577.886485947296</v>
      </c>
      <c r="Q31" s="62"/>
      <c r="R31" s="62"/>
      <c r="S31" s="62"/>
      <c r="T31" s="62"/>
      <c r="U31" s="60"/>
    </row>
    <row r="32" spans="1:21" x14ac:dyDescent="0.75">
      <c r="A32" s="15">
        <f t="shared" si="2"/>
        <v>25</v>
      </c>
      <c r="B32" s="1" t="s">
        <v>11</v>
      </c>
      <c r="C32" s="1" t="s">
        <v>12</v>
      </c>
      <c r="D32" s="3" t="s">
        <v>45</v>
      </c>
      <c r="E32" s="48">
        <f>Febr_SP_2021!E32-June_DBP_2020!E32</f>
        <v>251.00699999999961</v>
      </c>
      <c r="F32" s="48">
        <f>Febr_SP_2021!F32-June_DBP_2020!F32</f>
        <v>182.73800000000119</v>
      </c>
      <c r="G32" s="48">
        <f>Febr_SP_2021!G32-June_DBP_2020!G32</f>
        <v>180.04299999999967</v>
      </c>
      <c r="H32" s="48">
        <f>Febr_SP_2021!H32-June_DBP_2020!H32</f>
        <v>175.29600000000028</v>
      </c>
      <c r="I32" s="48">
        <f>Febr_SP_2021!I32-June_DBP_2020!I32</f>
        <v>136.14099999999962</v>
      </c>
      <c r="J32" s="48">
        <f>Febr_SP_2021!J32-June_DBP_2020!J32</f>
        <v>183.67299999999886</v>
      </c>
      <c r="K32" s="48">
        <f>Febr_SP_2021!K32-June_DBP_2020!K32</f>
        <v>203.97699999999895</v>
      </c>
      <c r="L32" s="48">
        <f>Febr_SP_2021!L32-June_DBP_2020!L32</f>
        <v>332.79900000000271</v>
      </c>
      <c r="M32" s="48">
        <f>Febr_SP_2021!M32-June_DBP_2020!M32</f>
        <v>1906.9797328121895</v>
      </c>
      <c r="N32" s="48">
        <f>Febr_SP_2021!N32-June_DBP_2020!N32</f>
        <v>1655.2039702169313</v>
      </c>
      <c r="O32" s="48">
        <f>Febr_SP_2021!O32-June_DBP_2020!O32</f>
        <v>2178.730218972607</v>
      </c>
      <c r="P32" s="48">
        <f>Febr_SP_2021!P32-June_DBP_2020!P32</f>
        <v>2628.6051836783699</v>
      </c>
      <c r="Q32" s="62"/>
      <c r="R32" s="62"/>
      <c r="S32" s="62"/>
      <c r="T32" s="62"/>
      <c r="U32" s="60"/>
    </row>
    <row r="33" spans="1:21" x14ac:dyDescent="0.75">
      <c r="A33" s="12"/>
      <c r="B33" s="13" t="s">
        <v>65</v>
      </c>
      <c r="C33" s="13" t="s">
        <v>66</v>
      </c>
      <c r="D33" s="14"/>
      <c r="E33" s="58">
        <v>2012</v>
      </c>
      <c r="F33" s="58">
        <v>2013</v>
      </c>
      <c r="G33" s="58">
        <v>2014</v>
      </c>
      <c r="H33" s="58">
        <v>2015</v>
      </c>
      <c r="I33" s="58">
        <v>2016</v>
      </c>
      <c r="J33" s="58">
        <v>2017</v>
      </c>
      <c r="K33" s="58">
        <v>2018</v>
      </c>
      <c r="L33" s="58">
        <v>2019</v>
      </c>
      <c r="M33" s="58">
        <v>2020</v>
      </c>
      <c r="N33" s="58">
        <v>2021</v>
      </c>
      <c r="O33" s="58">
        <v>2022</v>
      </c>
      <c r="P33" s="58">
        <v>2023</v>
      </c>
      <c r="Q33" s="62"/>
      <c r="R33" s="62"/>
      <c r="S33" s="62"/>
      <c r="T33" s="62"/>
      <c r="U33" s="60"/>
    </row>
    <row r="34" spans="1:21" x14ac:dyDescent="0.75">
      <c r="A34" s="15">
        <f>A32+1</f>
        <v>26</v>
      </c>
      <c r="B34" s="1" t="s">
        <v>67</v>
      </c>
      <c r="C34" s="1" t="s">
        <v>68</v>
      </c>
      <c r="D34" s="3" t="s">
        <v>50</v>
      </c>
      <c r="E34" s="48">
        <f>Febr_SP_2021!E34-June_DBP_2020!E34</f>
        <v>-2.1186530908138934E-2</v>
      </c>
      <c r="F34" s="48">
        <f>Febr_SP_2021!F34-June_DBP_2020!F34</f>
        <v>2.0643420474186769E-4</v>
      </c>
      <c r="G34" s="48">
        <f>Febr_SP_2021!G34-June_DBP_2020!G34</f>
        <v>0.13339444355894159</v>
      </c>
      <c r="H34" s="48">
        <f>Febr_SP_2021!H34-June_DBP_2020!H34</f>
        <v>1.0030609947335734E-3</v>
      </c>
      <c r="I34" s="48">
        <f>Febr_SP_2021!I34-June_DBP_2020!I34</f>
        <v>2.9708040272424796E-3</v>
      </c>
      <c r="J34" s="48">
        <f>Febr_SP_2021!J34-June_DBP_2020!J34</f>
        <v>-1.097937353786449E-2</v>
      </c>
      <c r="K34" s="48">
        <f>Febr_SP_2021!K34-June_DBP_2020!K34</f>
        <v>-6.692328267392611E-2</v>
      </c>
      <c r="L34" s="48">
        <f>Febr_SP_2021!L34-June_DBP_2020!L34</f>
        <v>-0.20375175200253182</v>
      </c>
      <c r="M34" s="48">
        <f>Febr_SP_2021!M34-June_DBP_2020!M34</f>
        <v>0.98390478313454821</v>
      </c>
      <c r="N34" s="48">
        <f>Febr_SP_2021!N34-June_DBP_2020!N34</f>
        <v>8.2630347295364004E-2</v>
      </c>
      <c r="O34" s="48">
        <f>Febr_SP_2021!O34-June_DBP_2020!O34</f>
        <v>-0.2456834645252286</v>
      </c>
      <c r="P34" s="48">
        <f>Febr_SP_2021!P34-June_DBP_2020!P34</f>
        <v>-2.2598499008921635E-2</v>
      </c>
      <c r="Q34" s="62"/>
      <c r="R34" s="62"/>
      <c r="S34" s="62"/>
      <c r="T34" s="62"/>
      <c r="U34" s="60"/>
    </row>
    <row r="35" spans="1:21" x14ac:dyDescent="0.75">
      <c r="A35" s="15">
        <f>A34+1</f>
        <v>27</v>
      </c>
      <c r="B35" s="1" t="s">
        <v>69</v>
      </c>
      <c r="C35" s="1" t="s">
        <v>70</v>
      </c>
      <c r="D35" s="3" t="s">
        <v>50</v>
      </c>
      <c r="E35" s="48">
        <f>Febr_SP_2021!E35-June_DBP_2020!E35</f>
        <v>-1.7746528262449601E-2</v>
      </c>
      <c r="F35" s="48">
        <f>Febr_SP_2021!F35-June_DBP_2020!F35</f>
        <v>-1.3639906871034668E-2</v>
      </c>
      <c r="G35" s="48">
        <f>Febr_SP_2021!G35-June_DBP_2020!G35</f>
        <v>-0.38403291551807683</v>
      </c>
      <c r="H35" s="48">
        <f>Febr_SP_2021!H35-June_DBP_2020!H35</f>
        <v>0.49198429389046794</v>
      </c>
      <c r="I35" s="48">
        <f>Febr_SP_2021!I35-June_DBP_2020!I35</f>
        <v>1.048063881615775</v>
      </c>
      <c r="J35" s="48">
        <f>Febr_SP_2021!J35-June_DBP_2020!J35</f>
        <v>-2.5267436497799167E-2</v>
      </c>
      <c r="K35" s="48">
        <f>Febr_SP_2021!K35-June_DBP_2020!K35</f>
        <v>0.19324044306793553</v>
      </c>
      <c r="L35" s="48">
        <f>Febr_SP_2021!L35-June_DBP_2020!L35</f>
        <v>6.4443737890471198E-2</v>
      </c>
      <c r="M35" s="48">
        <f>Febr_SP_2021!M35-June_DBP_2020!M35</f>
        <v>1</v>
      </c>
      <c r="N35" s="48">
        <f>Febr_SP_2021!N35-June_DBP_2020!N35</f>
        <v>0.19999999999999996</v>
      </c>
      <c r="O35" s="48">
        <f>Febr_SP_2021!O35-June_DBP_2020!O35</f>
        <v>0</v>
      </c>
      <c r="P35" s="48">
        <f>Febr_SP_2021!P35-June_DBP_2020!P35</f>
        <v>0</v>
      </c>
      <c r="Q35" s="62"/>
      <c r="R35" s="62"/>
      <c r="S35" s="62"/>
      <c r="T35" s="62"/>
      <c r="U35" s="60"/>
    </row>
    <row r="36" spans="1:21" x14ac:dyDescent="0.75">
      <c r="A36" s="15">
        <f t="shared" ref="A36:A41" si="3">A35+1</f>
        <v>28</v>
      </c>
      <c r="B36" s="1" t="s">
        <v>71</v>
      </c>
      <c r="C36" s="1" t="s">
        <v>72</v>
      </c>
      <c r="D36" s="3" t="s">
        <v>50</v>
      </c>
      <c r="E36" s="48">
        <f>Febr_SP_2021!E36-June_DBP_2020!E36</f>
        <v>-1.013250760051676E-2</v>
      </c>
      <c r="F36" s="48">
        <f>Febr_SP_2021!F36-June_DBP_2020!F36</f>
        <v>3.7765436080547943E-3</v>
      </c>
      <c r="G36" s="48">
        <f>Febr_SP_2021!G36-June_DBP_2020!G36</f>
        <v>7.036399993111786E-3</v>
      </c>
      <c r="H36" s="48">
        <f>Febr_SP_2021!H36-June_DBP_2020!H36</f>
        <v>-3.4024937507695086E-3</v>
      </c>
      <c r="I36" s="48">
        <f>Febr_SP_2021!I36-June_DBP_2020!I36</f>
        <v>5.610408722475313E-3</v>
      </c>
      <c r="J36" s="48">
        <f>Febr_SP_2021!J36-June_DBP_2020!J36</f>
        <v>5.3363612477568267E-2</v>
      </c>
      <c r="K36" s="48">
        <f>Febr_SP_2021!K36-June_DBP_2020!K36</f>
        <v>2.0066156559413884</v>
      </c>
      <c r="L36" s="48">
        <f>Febr_SP_2021!L36-June_DBP_2020!L36</f>
        <v>4.3894565806557466</v>
      </c>
      <c r="M36" s="48">
        <f>Febr_SP_2021!M36-June_DBP_2020!M36</f>
        <v>-6.1418985174786371</v>
      </c>
      <c r="N36" s="48">
        <f>Febr_SP_2021!N36-June_DBP_2020!N36</f>
        <v>2.9584290959446804</v>
      </c>
      <c r="O36" s="48">
        <f>Febr_SP_2021!O36-June_DBP_2020!O36</f>
        <v>0.48435391964009966</v>
      </c>
      <c r="P36" s="48">
        <f>Febr_SP_2021!P36-June_DBP_2020!P36</f>
        <v>2.0911187371747957</v>
      </c>
      <c r="Q36" s="62"/>
      <c r="R36" s="62"/>
      <c r="S36" s="62"/>
      <c r="T36" s="62"/>
      <c r="U36" s="60"/>
    </row>
    <row r="37" spans="1:21" x14ac:dyDescent="0.75">
      <c r="A37" s="15">
        <f t="shared" si="3"/>
        <v>29</v>
      </c>
      <c r="B37" s="1" t="s">
        <v>73</v>
      </c>
      <c r="C37" s="1" t="s">
        <v>74</v>
      </c>
      <c r="D37" s="3" t="s">
        <v>50</v>
      </c>
      <c r="E37" s="48">
        <f>Febr_SP_2021!E37-June_DBP_2020!E37</f>
        <v>-0.40487176386767487</v>
      </c>
      <c r="F37" s="48">
        <f>Febr_SP_2021!F37-June_DBP_2020!F37</f>
        <v>2.5406876818280466E-2</v>
      </c>
      <c r="G37" s="48">
        <f>Febr_SP_2021!G37-June_DBP_2020!G37</f>
        <v>1.4405467370510507</v>
      </c>
      <c r="H37" s="48">
        <f>Febr_SP_2021!H37-June_DBP_2020!H37</f>
        <v>-1.2681105033618678</v>
      </c>
      <c r="I37" s="48">
        <f>Febr_SP_2021!I37-June_DBP_2020!I37</f>
        <v>-2.3473751369159004</v>
      </c>
      <c r="J37" s="48">
        <f>Febr_SP_2021!J37-June_DBP_2020!J37</f>
        <v>5.5747565316238479E-2</v>
      </c>
      <c r="K37" s="48">
        <f>Febr_SP_2021!K37-June_DBP_2020!K37</f>
        <v>-1.5617481744334185</v>
      </c>
      <c r="L37" s="48">
        <f>Febr_SP_2021!L37-June_DBP_2020!L37</f>
        <v>-3.9481132369348018</v>
      </c>
      <c r="M37" s="48">
        <f>Febr_SP_2021!M37-June_DBP_2020!M37</f>
        <v>6.1912518172437263</v>
      </c>
      <c r="N37" s="48">
        <f>Febr_SP_2021!N37-June_DBP_2020!N37</f>
        <v>-7.5393164250481721</v>
      </c>
      <c r="O37" s="48">
        <f>Febr_SP_2021!O37-June_DBP_2020!O37</f>
        <v>-7.1018601745400325</v>
      </c>
      <c r="P37" s="48">
        <f>Febr_SP_2021!P37-June_DBP_2020!P37</f>
        <v>-3.9043491519564997</v>
      </c>
      <c r="Q37" s="62"/>
      <c r="R37" s="62"/>
      <c r="S37" s="62"/>
      <c r="T37" s="62"/>
      <c r="U37" s="60"/>
    </row>
    <row r="38" spans="1:21" x14ac:dyDescent="0.75">
      <c r="A38" s="15">
        <f t="shared" si="3"/>
        <v>30</v>
      </c>
      <c r="B38" s="1" t="s">
        <v>75</v>
      </c>
      <c r="C38" s="1" t="s">
        <v>76</v>
      </c>
      <c r="D38" s="3" t="s">
        <v>50</v>
      </c>
      <c r="E38" s="48">
        <f>Febr_SP_2021!E38-June_DBP_2020!E38</f>
        <v>-1.4632409889827613E-3</v>
      </c>
      <c r="F38" s="48">
        <f>Febr_SP_2021!F38-June_DBP_2020!F38</f>
        <v>-2.0184639683407113E-4</v>
      </c>
      <c r="G38" s="48">
        <f>Febr_SP_2021!G38-June_DBP_2020!G38</f>
        <v>-4.4657037593154314E-2</v>
      </c>
      <c r="H38" s="48">
        <f>Febr_SP_2021!H38-June_DBP_2020!H38</f>
        <v>1.4753888723220143E-3</v>
      </c>
      <c r="I38" s="48">
        <f>Febr_SP_2021!I38-June_DBP_2020!I38</f>
        <v>-5.4530497774436526E-3</v>
      </c>
      <c r="J38" s="48">
        <f>Febr_SP_2021!J38-June_DBP_2020!J38</f>
        <v>-8.4239840518307574E-5</v>
      </c>
      <c r="K38" s="48">
        <f>Febr_SP_2021!K38-June_DBP_2020!K38</f>
        <v>1.9091526991442862</v>
      </c>
      <c r="L38" s="48">
        <f>Febr_SP_2021!L38-June_DBP_2020!L38</f>
        <v>-0.47704886752160292</v>
      </c>
      <c r="M38" s="48">
        <f>Febr_SP_2021!M38-June_DBP_2020!M38</f>
        <v>1.9</v>
      </c>
      <c r="N38" s="48">
        <f>Febr_SP_2021!N38-June_DBP_2020!N38</f>
        <v>0</v>
      </c>
      <c r="O38" s="48">
        <f>Febr_SP_2021!O38-June_DBP_2020!O38</f>
        <v>0</v>
      </c>
      <c r="P38" s="48">
        <f>Febr_SP_2021!P38-June_DBP_2020!P38</f>
        <v>0</v>
      </c>
      <c r="Q38" s="62"/>
      <c r="R38" s="62"/>
      <c r="S38" s="62"/>
      <c r="T38" s="62"/>
      <c r="U38" s="60"/>
    </row>
    <row r="39" spans="1:21" x14ac:dyDescent="0.75">
      <c r="A39" s="15">
        <f t="shared" si="3"/>
        <v>31</v>
      </c>
      <c r="B39" s="1" t="s">
        <v>77</v>
      </c>
      <c r="C39" s="1" t="s">
        <v>78</v>
      </c>
      <c r="D39" s="3" t="s">
        <v>62</v>
      </c>
      <c r="E39" s="63" t="s">
        <v>62</v>
      </c>
      <c r="F39" s="63" t="s">
        <v>62</v>
      </c>
      <c r="G39" s="63" t="s">
        <v>62</v>
      </c>
      <c r="H39" s="63" t="s">
        <v>62</v>
      </c>
      <c r="I39" s="63" t="s">
        <v>62</v>
      </c>
      <c r="J39" s="63" t="s">
        <v>62</v>
      </c>
      <c r="K39" s="63" t="s">
        <v>62</v>
      </c>
      <c r="L39" s="63" t="s">
        <v>62</v>
      </c>
      <c r="M39" s="63" t="s">
        <v>62</v>
      </c>
      <c r="N39" s="63" t="s">
        <v>62</v>
      </c>
      <c r="O39" s="63" t="s">
        <v>62</v>
      </c>
      <c r="P39" s="63" t="s">
        <v>62</v>
      </c>
      <c r="Q39" s="62"/>
      <c r="R39" s="62"/>
      <c r="S39" s="62"/>
      <c r="T39" s="62"/>
      <c r="U39" s="60"/>
    </row>
    <row r="40" spans="1:21" x14ac:dyDescent="0.75">
      <c r="A40" s="15">
        <f t="shared" si="3"/>
        <v>32</v>
      </c>
      <c r="B40" s="1" t="s">
        <v>79</v>
      </c>
      <c r="C40" s="1" t="s">
        <v>80</v>
      </c>
      <c r="D40" s="3" t="s">
        <v>50</v>
      </c>
      <c r="E40" s="48">
        <f>Febr_SP_2021!E40-June_DBP_2020!E40</f>
        <v>3.7906083719860817E-3</v>
      </c>
      <c r="F40" s="48">
        <f>Febr_SP_2021!F40-June_DBP_2020!F40</f>
        <v>4.5048407980772254E-3</v>
      </c>
      <c r="G40" s="48">
        <f>Febr_SP_2021!G40-June_DBP_2020!G40</f>
        <v>3.3655636163985037E-3</v>
      </c>
      <c r="H40" s="48">
        <f>Febr_SP_2021!H40-June_DBP_2020!H40</f>
        <v>-3.9065520375345386E-3</v>
      </c>
      <c r="I40" s="48">
        <f>Febr_SP_2021!I40-June_DBP_2020!I40</f>
        <v>6.3877492165005378E-3</v>
      </c>
      <c r="J40" s="48">
        <f>Febr_SP_2021!J40-June_DBP_2020!J40</f>
        <v>-2.6883726180528811E-3</v>
      </c>
      <c r="K40" s="48">
        <f>Febr_SP_2021!K40-June_DBP_2020!K40</f>
        <v>1.3762623896127479E-3</v>
      </c>
      <c r="L40" s="48">
        <f>Febr_SP_2021!L40-June_DBP_2020!L40</f>
        <v>-3.7292759242717466E-3</v>
      </c>
      <c r="M40" s="48">
        <f>Febr_SP_2021!M40-June_DBP_2020!M40</f>
        <v>3.8</v>
      </c>
      <c r="N40" s="48">
        <f>Febr_SP_2021!N40-June_DBP_2020!N40</f>
        <v>0.47559160146126933</v>
      </c>
      <c r="O40" s="48">
        <f>Febr_SP_2021!O40-June_DBP_2020!O40</f>
        <v>0.84952685803845274</v>
      </c>
      <c r="P40" s="48">
        <f>Febr_SP_2021!P40-June_DBP_2020!P40</f>
        <v>1.3738880119847625</v>
      </c>
      <c r="Q40" s="62"/>
      <c r="R40" s="62"/>
      <c r="S40" s="62"/>
      <c r="T40" s="62"/>
      <c r="U40" s="60"/>
    </row>
    <row r="41" spans="1:21" x14ac:dyDescent="0.75">
      <c r="A41" s="15">
        <f t="shared" si="3"/>
        <v>33</v>
      </c>
      <c r="B41" s="1" t="s">
        <v>81</v>
      </c>
      <c r="C41" s="1" t="s">
        <v>82</v>
      </c>
      <c r="D41" s="3" t="s">
        <v>50</v>
      </c>
      <c r="E41" s="48">
        <f>Febr_SP_2021!E41-June_DBP_2020!E41</f>
        <v>8.1978162001661303E-3</v>
      </c>
      <c r="F41" s="48">
        <f>Febr_SP_2021!F41-June_DBP_2020!F41</f>
        <v>1.184712492145934E-2</v>
      </c>
      <c r="G41" s="48">
        <f>Febr_SP_2021!G41-June_DBP_2020!G41</f>
        <v>-2.7808179831367852E-3</v>
      </c>
      <c r="H41" s="48">
        <f>Febr_SP_2021!H41-June_DBP_2020!H41</f>
        <v>-9.1506029617107743E-3</v>
      </c>
      <c r="I41" s="48">
        <f>Febr_SP_2021!I41-June_DBP_2020!I41</f>
        <v>-7.2108156120833655E-3</v>
      </c>
      <c r="J41" s="48">
        <f>Febr_SP_2021!J41-June_DBP_2020!J41</f>
        <v>5.1007541418783831E-3</v>
      </c>
      <c r="K41" s="48">
        <f>Febr_SP_2021!K41-June_DBP_2020!K41</f>
        <v>-2.4193780099750484E-3</v>
      </c>
      <c r="L41" s="48">
        <f>Febr_SP_2021!L41-June_DBP_2020!L41</f>
        <v>4.1895609494602581E-2</v>
      </c>
      <c r="M41" s="48">
        <f>Febr_SP_2021!M41-June_DBP_2020!M41</f>
        <v>1.7999999999999998</v>
      </c>
      <c r="N41" s="48">
        <f>Febr_SP_2021!N41-June_DBP_2020!N41</f>
        <v>-0.5</v>
      </c>
      <c r="O41" s="48">
        <f>Febr_SP_2021!O41-June_DBP_2020!O41</f>
        <v>0</v>
      </c>
      <c r="P41" s="48">
        <f>Febr_SP_2021!P41-June_DBP_2020!P41</f>
        <v>0.89999999999999991</v>
      </c>
      <c r="Q41" s="62"/>
      <c r="R41" s="62"/>
      <c r="S41" s="62"/>
      <c r="T41" s="62"/>
      <c r="U41" s="60"/>
    </row>
    <row r="42" spans="1:21" x14ac:dyDescent="0.75">
      <c r="A42" s="12"/>
      <c r="B42" s="13" t="s">
        <v>83</v>
      </c>
      <c r="C42" s="13" t="s">
        <v>84</v>
      </c>
      <c r="D42" s="14"/>
      <c r="E42" s="58">
        <v>2012</v>
      </c>
      <c r="F42" s="58">
        <v>2013</v>
      </c>
      <c r="G42" s="58">
        <v>2014</v>
      </c>
      <c r="H42" s="58">
        <v>2015</v>
      </c>
      <c r="I42" s="58">
        <v>2016</v>
      </c>
      <c r="J42" s="58">
        <v>2017</v>
      </c>
      <c r="K42" s="58">
        <v>2018</v>
      </c>
      <c r="L42" s="58">
        <v>2019</v>
      </c>
      <c r="M42" s="58">
        <v>2020</v>
      </c>
      <c r="N42" s="58">
        <v>2021</v>
      </c>
      <c r="O42" s="58">
        <v>2022</v>
      </c>
      <c r="P42" s="58">
        <v>2023</v>
      </c>
      <c r="Q42" s="62"/>
      <c r="R42" s="62"/>
      <c r="S42" s="62"/>
      <c r="T42" s="62"/>
      <c r="U42" s="60"/>
    </row>
    <row r="43" spans="1:21" x14ac:dyDescent="0.75">
      <c r="A43" s="15">
        <f>A41+1</f>
        <v>34</v>
      </c>
      <c r="B43" s="1" t="s">
        <v>3</v>
      </c>
      <c r="C43" s="1" t="s">
        <v>4</v>
      </c>
      <c r="D43" s="3" t="s">
        <v>50</v>
      </c>
      <c r="E43" s="48">
        <f>Febr_SP_2021!E43-June_DBP_2020!E43</f>
        <v>0.34211265824653081</v>
      </c>
      <c r="F43" s="48">
        <f>Febr_SP_2021!F43-June_DBP_2020!F43</f>
        <v>-5.9619410622739011E-2</v>
      </c>
      <c r="G43" s="48">
        <f>Febr_SP_2021!G43-June_DBP_2020!G43</f>
        <v>-0.26726113346424535</v>
      </c>
      <c r="H43" s="48">
        <f>Febr_SP_2021!H43-June_DBP_2020!H43</f>
        <v>-0.18134161174752039</v>
      </c>
      <c r="I43" s="48">
        <f>Febr_SP_2021!I43-June_DBP_2020!I43</f>
        <v>0.52092403082325989</v>
      </c>
      <c r="J43" s="48">
        <f>Febr_SP_2021!J43-June_DBP_2020!J43</f>
        <v>-6.0487950909658528E-2</v>
      </c>
      <c r="K43" s="48">
        <f>Febr_SP_2021!K43-June_DBP_2020!K43</f>
        <v>-0.95465243583894654</v>
      </c>
      <c r="L43" s="48">
        <f>Febr_SP_2021!L43-June_DBP_2020!L43</f>
        <v>-0.45291635667724539</v>
      </c>
      <c r="M43" s="48">
        <f>Febr_SP_2021!M43-June_DBP_2020!M43</f>
        <v>-1.4496134773323872</v>
      </c>
      <c r="N43" s="48">
        <f>Febr_SP_2021!N43-June_DBP_2020!N43</f>
        <v>-0.46744889771001219</v>
      </c>
      <c r="O43" s="48">
        <f>Febr_SP_2021!O43-June_DBP_2020!O43</f>
        <v>3.832689461039485</v>
      </c>
      <c r="P43" s="48">
        <f>Febr_SP_2021!P43-June_DBP_2020!P43</f>
        <v>0.55712305778785876</v>
      </c>
      <c r="Q43" s="62"/>
      <c r="R43" s="62"/>
      <c r="S43" s="62"/>
      <c r="T43" s="62"/>
      <c r="U43" s="60"/>
    </row>
    <row r="44" spans="1:21" x14ac:dyDescent="0.75">
      <c r="A44" s="15">
        <f t="shared" ref="A44:A49" si="4">A43+1</f>
        <v>35</v>
      </c>
      <c r="B44" s="1" t="s">
        <v>55</v>
      </c>
      <c r="C44" s="1" t="s">
        <v>5</v>
      </c>
      <c r="D44" s="3" t="s">
        <v>50</v>
      </c>
      <c r="E44" s="48">
        <f>Febr_SP_2021!E44-June_DBP_2020!E44</f>
        <v>4.5512090576653674E-2</v>
      </c>
      <c r="F44" s="48">
        <f>Febr_SP_2021!F44-June_DBP_2020!F44</f>
        <v>1.7180802207651974E-2</v>
      </c>
      <c r="G44" s="48">
        <f>Febr_SP_2021!G44-June_DBP_2020!G44</f>
        <v>0.23483264117487362</v>
      </c>
      <c r="H44" s="48">
        <f>Febr_SP_2021!H44-June_DBP_2020!H44</f>
        <v>-3.3093784923104552E-2</v>
      </c>
      <c r="I44" s="48">
        <f>Febr_SP_2021!I44-June_DBP_2020!I44</f>
        <v>-0.12297251932050252</v>
      </c>
      <c r="J44" s="48">
        <f>Febr_SP_2021!J44-June_DBP_2020!J44</f>
        <v>9.7295835064681313E-4</v>
      </c>
      <c r="K44" s="48">
        <f>Febr_SP_2021!K44-June_DBP_2020!K44</f>
        <v>-0.44865103524407934</v>
      </c>
      <c r="L44" s="48">
        <f>Febr_SP_2021!L44-June_DBP_2020!L44</f>
        <v>-1.3082619571895548E-2</v>
      </c>
      <c r="M44" s="48">
        <f>Febr_SP_2021!M44-June_DBP_2020!M44</f>
        <v>-0.12868535971609418</v>
      </c>
      <c r="N44" s="48">
        <f>Febr_SP_2021!N44-June_DBP_2020!N44</f>
        <v>-0.20170516529090632</v>
      </c>
      <c r="O44" s="48">
        <f>Febr_SP_2021!O44-June_DBP_2020!O44</f>
        <v>-0.17413494948050895</v>
      </c>
      <c r="P44" s="48">
        <f>Febr_SP_2021!P44-June_DBP_2020!P44</f>
        <v>-0.16318687395723164</v>
      </c>
      <c r="Q44" s="62"/>
      <c r="R44" s="62"/>
      <c r="S44" s="62"/>
      <c r="T44" s="62"/>
      <c r="U44" s="60"/>
    </row>
    <row r="45" spans="1:21" x14ac:dyDescent="0.75">
      <c r="A45" s="15">
        <f t="shared" si="4"/>
        <v>36</v>
      </c>
      <c r="B45" s="1" t="s">
        <v>56</v>
      </c>
      <c r="C45" s="1" t="s">
        <v>6</v>
      </c>
      <c r="D45" s="3" t="s">
        <v>50</v>
      </c>
      <c r="E45" s="48">
        <f>Febr_SP_2021!E45-June_DBP_2020!E45</f>
        <v>-0.1587036847381294</v>
      </c>
      <c r="F45" s="48">
        <f>Febr_SP_2021!F45-June_DBP_2020!F45</f>
        <v>-3.9803433252562526E-2</v>
      </c>
      <c r="G45" s="48">
        <f>Febr_SP_2021!G45-June_DBP_2020!G45</f>
        <v>-0.66900613165491474</v>
      </c>
      <c r="H45" s="48">
        <f>Febr_SP_2021!H45-June_DBP_2020!H45</f>
        <v>0.92142270696529915</v>
      </c>
      <c r="I45" s="48">
        <f>Febr_SP_2021!I45-June_DBP_2020!I45</f>
        <v>8.1742129917621559E-2</v>
      </c>
      <c r="J45" s="48">
        <f>Febr_SP_2021!J45-June_DBP_2020!J45</f>
        <v>-0.29909918538326252</v>
      </c>
      <c r="K45" s="48">
        <f>Febr_SP_2021!K45-June_DBP_2020!K45</f>
        <v>0.9784327247741329</v>
      </c>
      <c r="L45" s="48">
        <f>Febr_SP_2021!L45-June_DBP_2020!L45</f>
        <v>0.66077663736058989</v>
      </c>
      <c r="M45" s="48">
        <f>Febr_SP_2021!M45-June_DBP_2020!M45</f>
        <v>6.1276021032819159</v>
      </c>
      <c r="N45" s="48">
        <f>Febr_SP_2021!N45-June_DBP_2020!N45</f>
        <v>-1.1729344816480589</v>
      </c>
      <c r="O45" s="48">
        <f>Febr_SP_2021!O45-June_DBP_2020!O45</f>
        <v>-1.7661457465176991</v>
      </c>
      <c r="P45" s="48">
        <f>Febr_SP_2021!P45-June_DBP_2020!P45</f>
        <v>0.13245638363729501</v>
      </c>
      <c r="Q45" s="62"/>
      <c r="R45" s="62"/>
      <c r="S45" s="62"/>
      <c r="T45" s="62"/>
      <c r="U45" s="60"/>
    </row>
    <row r="46" spans="1:21" x14ac:dyDescent="0.75">
      <c r="A46" s="15">
        <f t="shared" si="4"/>
        <v>37</v>
      </c>
      <c r="B46" s="1" t="s">
        <v>57</v>
      </c>
      <c r="C46" s="1" t="s">
        <v>7</v>
      </c>
      <c r="D46" s="3" t="s">
        <v>50</v>
      </c>
      <c r="E46" s="48">
        <f>Febr_SP_2021!E46-June_DBP_2020!E46</f>
        <v>-4.3199020759369766E-2</v>
      </c>
      <c r="F46" s="48">
        <f>Febr_SP_2021!F46-June_DBP_2020!F46</f>
        <v>-6.470425142912184E-3</v>
      </c>
      <c r="G46" s="48">
        <f>Febr_SP_2021!G46-June_DBP_2020!G46</f>
        <v>0.20747587367300785</v>
      </c>
      <c r="H46" s="48">
        <f>Febr_SP_2021!H46-June_DBP_2020!H46</f>
        <v>-0.18570043325022673</v>
      </c>
      <c r="I46" s="48">
        <f>Febr_SP_2021!I46-June_DBP_2020!I46</f>
        <v>-7.8688810664278019E-3</v>
      </c>
      <c r="J46" s="48">
        <f>Febr_SP_2021!J46-June_DBP_2020!J46</f>
        <v>-6.0317765393897993E-3</v>
      </c>
      <c r="K46" s="48">
        <f>Febr_SP_2021!K46-June_DBP_2020!K46</f>
        <v>-0.87601476831143188</v>
      </c>
      <c r="L46" s="48">
        <f>Febr_SP_2021!L46-June_DBP_2020!L46</f>
        <v>-0.24678829765413907</v>
      </c>
      <c r="M46" s="48">
        <f>Febr_SP_2021!M46-June_DBP_2020!M46</f>
        <v>2.2517530998713351</v>
      </c>
      <c r="N46" s="48">
        <f>Febr_SP_2021!N46-June_DBP_2020!N46</f>
        <v>-0.8462212072927886</v>
      </c>
      <c r="O46" s="48">
        <f>Febr_SP_2021!O46-June_DBP_2020!O46</f>
        <v>0.8510965692680087</v>
      </c>
      <c r="P46" s="48">
        <f>Febr_SP_2021!P46-June_DBP_2020!P46</f>
        <v>0.13245638363730095</v>
      </c>
      <c r="Q46" s="62"/>
      <c r="R46" s="62"/>
      <c r="S46" s="62"/>
      <c r="T46" s="62"/>
      <c r="U46" s="60"/>
    </row>
    <row r="47" spans="1:21" x14ac:dyDescent="0.75">
      <c r="A47" s="15">
        <f t="shared" si="4"/>
        <v>38</v>
      </c>
      <c r="B47" s="1" t="s">
        <v>58</v>
      </c>
      <c r="C47" s="1" t="s">
        <v>61</v>
      </c>
      <c r="D47" s="3" t="s">
        <v>50</v>
      </c>
      <c r="E47" s="48">
        <f>Febr_SP_2021!E47-June_DBP_2020!E47</f>
        <v>-0.11550466397875958</v>
      </c>
      <c r="F47" s="48">
        <f>Febr_SP_2021!F47-June_DBP_2020!F47</f>
        <v>-3.3333008109650064E-2</v>
      </c>
      <c r="G47" s="48">
        <f>Febr_SP_2021!G47-June_DBP_2020!G47</f>
        <v>-0.8764820053279212</v>
      </c>
      <c r="H47" s="48">
        <f>Febr_SP_2021!H47-June_DBP_2020!H47</f>
        <v>1.1071231402155279</v>
      </c>
      <c r="I47" s="48">
        <f>Febr_SP_2021!I47-June_DBP_2020!I47</f>
        <v>8.9611010984047557E-2</v>
      </c>
      <c r="J47" s="48">
        <f>Febr_SP_2021!J47-June_DBP_2020!J47</f>
        <v>-0.29306740884387683</v>
      </c>
      <c r="K47" s="48">
        <f>Febr_SP_2021!K47-June_DBP_2020!K47</f>
        <v>1.8544474930855648</v>
      </c>
      <c r="L47" s="48">
        <f>Febr_SP_2021!L47-June_DBP_2020!L47</f>
        <v>0.90756493501472457</v>
      </c>
      <c r="M47" s="48">
        <f>Febr_SP_2021!M47-June_DBP_2020!M47</f>
        <v>3.8758490034105835</v>
      </c>
      <c r="N47" s="48">
        <f>Febr_SP_2021!N47-June_DBP_2020!N47</f>
        <v>-0.32671327435528114</v>
      </c>
      <c r="O47" s="48">
        <f>Febr_SP_2021!O47-June_DBP_2020!O47</f>
        <v>-2.6172423157857043</v>
      </c>
      <c r="P47" s="48">
        <f>Febr_SP_2021!P47-June_DBP_2020!P47</f>
        <v>0</v>
      </c>
      <c r="Q47" s="62"/>
      <c r="R47" s="62"/>
      <c r="S47" s="62"/>
      <c r="T47" s="62"/>
      <c r="U47" s="60"/>
    </row>
    <row r="48" spans="1:21" x14ac:dyDescent="0.75">
      <c r="A48" s="15">
        <f t="shared" si="4"/>
        <v>39</v>
      </c>
      <c r="B48" s="1" t="s">
        <v>9</v>
      </c>
      <c r="C48" s="1" t="s">
        <v>10</v>
      </c>
      <c r="D48" s="3" t="s">
        <v>50</v>
      </c>
      <c r="E48" s="48">
        <f>Febr_SP_2021!E48-June_DBP_2020!E48</f>
        <v>-0.15258551193707159</v>
      </c>
      <c r="F48" s="48">
        <f>Febr_SP_2021!F48-June_DBP_2020!F48</f>
        <v>-0.24800745525350398</v>
      </c>
      <c r="G48" s="48">
        <f>Febr_SP_2021!G48-June_DBP_2020!G48</f>
        <v>-0.16081286971442887</v>
      </c>
      <c r="H48" s="48">
        <f>Febr_SP_2021!H48-June_DBP_2020!H48</f>
        <v>3.4727729763713633E-2</v>
      </c>
      <c r="I48" s="48">
        <f>Febr_SP_2021!I48-June_DBP_2020!I48</f>
        <v>-2.0912881227129532E-2</v>
      </c>
      <c r="J48" s="48">
        <f>Febr_SP_2021!J48-June_DBP_2020!J48</f>
        <v>-6.3482579594809518E-2</v>
      </c>
      <c r="K48" s="48">
        <f>Febr_SP_2021!K48-June_DBP_2020!K48</f>
        <v>0.2085713981566153</v>
      </c>
      <c r="L48" s="48">
        <f>Febr_SP_2021!L48-June_DBP_2020!L48</f>
        <v>0.11318682641952216</v>
      </c>
      <c r="M48" s="48">
        <f>Febr_SP_2021!M48-June_DBP_2020!M48</f>
        <v>3.9076155671835275</v>
      </c>
      <c r="N48" s="48">
        <f>Febr_SP_2021!N48-June_DBP_2020!N48</f>
        <v>-1.3061794640269762</v>
      </c>
      <c r="O48" s="48">
        <f>Febr_SP_2021!O48-June_DBP_2020!O48</f>
        <v>1.1260292844920445</v>
      </c>
      <c r="P48" s="48">
        <f>Febr_SP_2021!P48-June_DBP_2020!P48</f>
        <v>8.2202740008326725E-2</v>
      </c>
      <c r="Q48" s="62"/>
      <c r="R48" s="62"/>
      <c r="S48" s="62"/>
      <c r="T48" s="62"/>
      <c r="U48" s="60"/>
    </row>
    <row r="49" spans="1:21" x14ac:dyDescent="0.75">
      <c r="A49" s="15">
        <f t="shared" si="4"/>
        <v>40</v>
      </c>
      <c r="B49" s="1" t="s">
        <v>11</v>
      </c>
      <c r="C49" s="1" t="s">
        <v>12</v>
      </c>
      <c r="D49" s="3" t="s">
        <v>50</v>
      </c>
      <c r="E49" s="48">
        <f>Febr_SP_2021!E49-June_DBP_2020!E49</f>
        <v>4.1131467287271128E-2</v>
      </c>
      <c r="F49" s="48">
        <f>Febr_SP_2021!F49-June_DBP_2020!F49</f>
        <v>0.31242976404255862</v>
      </c>
      <c r="G49" s="48">
        <f>Febr_SP_2021!G49-June_DBP_2020!G49</f>
        <v>2.0686692988048039E-2</v>
      </c>
      <c r="H49" s="48">
        <f>Febr_SP_2021!H49-June_DBP_2020!H49</f>
        <v>4.6212285860796065E-3</v>
      </c>
      <c r="I49" s="48">
        <f>Febr_SP_2021!I49-June_DBP_2020!I49</f>
        <v>0.14032962229261692</v>
      </c>
      <c r="J49" s="48">
        <f>Febr_SP_2021!J49-June_DBP_2020!J49</f>
        <v>-0.11449671017329344</v>
      </c>
      <c r="K49" s="48">
        <f>Febr_SP_2021!K49-June_DBP_2020!K49</f>
        <v>-4.4203214967485138E-2</v>
      </c>
      <c r="L49" s="48">
        <f>Febr_SP_2021!L49-June_DBP_2020!L49</f>
        <v>-0.45133608516157131</v>
      </c>
      <c r="M49" s="48">
        <f>Febr_SP_2021!M49-June_DBP_2020!M49</f>
        <v>-4.9529252728843343</v>
      </c>
      <c r="N49" s="48">
        <f>Febr_SP_2021!N49-June_DBP_2020!N49</f>
        <v>1.020064121127612</v>
      </c>
      <c r="O49" s="48">
        <f>Febr_SP_2021!O49-June_DBP_2020!O49</f>
        <v>-1.669161893095306</v>
      </c>
      <c r="P49" s="48">
        <f>Febr_SP_2021!P49-June_DBP_2020!P49</f>
        <v>-0.57704127533455951</v>
      </c>
      <c r="Q49" s="62"/>
      <c r="R49" s="62"/>
      <c r="S49" s="62"/>
      <c r="T49" s="62"/>
      <c r="U49" s="60"/>
    </row>
    <row r="50" spans="1:21" x14ac:dyDescent="0.75">
      <c r="A50" s="12"/>
      <c r="B50" s="13" t="s">
        <v>85</v>
      </c>
      <c r="C50" s="13" t="s">
        <v>86</v>
      </c>
      <c r="D50" s="14"/>
      <c r="E50" s="58">
        <v>2012</v>
      </c>
      <c r="F50" s="58">
        <v>2013</v>
      </c>
      <c r="G50" s="58">
        <v>2014</v>
      </c>
      <c r="H50" s="58">
        <v>2015</v>
      </c>
      <c r="I50" s="58">
        <v>2016</v>
      </c>
      <c r="J50" s="58">
        <v>2017</v>
      </c>
      <c r="K50" s="58">
        <v>2018</v>
      </c>
      <c r="L50" s="58">
        <v>2019</v>
      </c>
      <c r="M50" s="58">
        <v>2020</v>
      </c>
      <c r="N50" s="58">
        <v>2021</v>
      </c>
      <c r="O50" s="58">
        <v>2022</v>
      </c>
      <c r="P50" s="58">
        <v>2023</v>
      </c>
      <c r="Q50" s="62"/>
      <c r="R50" s="62"/>
      <c r="S50" s="62"/>
      <c r="T50" s="62"/>
      <c r="U50" s="60"/>
    </row>
    <row r="51" spans="1:21" x14ac:dyDescent="0.75">
      <c r="A51" s="15">
        <f>A49+1</f>
        <v>41</v>
      </c>
      <c r="B51" s="1" t="s">
        <v>87</v>
      </c>
      <c r="C51" s="1" t="s">
        <v>88</v>
      </c>
      <c r="D51" s="3" t="s">
        <v>50</v>
      </c>
      <c r="E51" s="48">
        <f>Febr_SP_2021!E51-June_DBP_2020!E51</f>
        <v>9.6821757101137607E-3</v>
      </c>
      <c r="F51" s="48">
        <f>Febr_SP_2021!F51-June_DBP_2020!F51</f>
        <v>-2.5917081877500525E-2</v>
      </c>
      <c r="G51" s="48">
        <f>Febr_SP_2021!G51-June_DBP_2020!G51</f>
        <v>-1.0275811960266168E-2</v>
      </c>
      <c r="H51" s="48">
        <f>Febr_SP_2021!H51-June_DBP_2020!H51</f>
        <v>-8.9740107325848584E-3</v>
      </c>
      <c r="I51" s="48">
        <f>Febr_SP_2021!I51-June_DBP_2020!I51</f>
        <v>2.4462556717637085E-2</v>
      </c>
      <c r="J51" s="48">
        <f>Febr_SP_2021!J51-June_DBP_2020!J51</f>
        <v>-1.8206990837896342E-2</v>
      </c>
      <c r="K51" s="48">
        <f>Febr_SP_2021!K51-June_DBP_2020!K51</f>
        <v>2.8330734205738395E-2</v>
      </c>
      <c r="L51" s="48">
        <f>Febr_SP_2021!L51-June_DBP_2020!L51</f>
        <v>-5.1353699248579687E-4</v>
      </c>
      <c r="M51" s="48">
        <f>Febr_SP_2021!M51-June_DBP_2020!M51</f>
        <v>2.5316455696213214E-3</v>
      </c>
      <c r="N51" s="48">
        <f>Febr_SP_2021!N51-June_DBP_2020!N51</f>
        <v>0.19999999999999996</v>
      </c>
      <c r="O51" s="48">
        <f>Febr_SP_2021!O51-June_DBP_2020!O51</f>
        <v>0</v>
      </c>
      <c r="P51" s="48">
        <f>Febr_SP_2021!P51-June_DBP_2020!P51</f>
        <v>0</v>
      </c>
      <c r="Q51" s="48"/>
      <c r="R51" s="62"/>
      <c r="S51" s="62"/>
      <c r="T51" s="62"/>
      <c r="U51" s="60"/>
    </row>
    <row r="52" spans="1:21" x14ac:dyDescent="0.75">
      <c r="A52" s="12"/>
      <c r="B52" s="13" t="s">
        <v>89</v>
      </c>
      <c r="C52" s="13" t="s">
        <v>90</v>
      </c>
      <c r="D52" s="14"/>
      <c r="E52" s="58">
        <v>2012</v>
      </c>
      <c r="F52" s="58">
        <v>2013</v>
      </c>
      <c r="G52" s="58">
        <v>2014</v>
      </c>
      <c r="H52" s="58">
        <v>2015</v>
      </c>
      <c r="I52" s="58">
        <v>2016</v>
      </c>
      <c r="J52" s="58">
        <v>2017</v>
      </c>
      <c r="K52" s="58">
        <v>2018</v>
      </c>
      <c r="L52" s="58">
        <v>2019</v>
      </c>
      <c r="M52" s="58">
        <v>2020</v>
      </c>
      <c r="N52" s="58">
        <v>2021</v>
      </c>
      <c r="O52" s="58">
        <v>2022</v>
      </c>
      <c r="P52" s="58">
        <v>2023</v>
      </c>
      <c r="Q52" s="62"/>
      <c r="R52" s="62"/>
      <c r="S52" s="62"/>
      <c r="T52" s="62"/>
      <c r="U52" s="60"/>
    </row>
    <row r="53" spans="1:21" x14ac:dyDescent="0.75">
      <c r="A53" s="15">
        <f>A51+1</f>
        <v>42</v>
      </c>
      <c r="B53" s="1" t="s">
        <v>91</v>
      </c>
      <c r="C53" s="1" t="s">
        <v>14</v>
      </c>
      <c r="D53" s="3" t="s">
        <v>45</v>
      </c>
      <c r="E53" s="48">
        <f>Febr_SP_2021!E53-June_DBP_2020!E53</f>
        <v>119.83799999999974</v>
      </c>
      <c r="F53" s="48">
        <f>Febr_SP_2021!F53-June_DBP_2020!F53</f>
        <v>120.6880000000001</v>
      </c>
      <c r="G53" s="48">
        <f>Febr_SP_2021!G53-June_DBP_2020!G53</f>
        <v>50.981999999999971</v>
      </c>
      <c r="H53" s="48">
        <f>Febr_SP_2021!H53-June_DBP_2020!H53</f>
        <v>157.47000000000116</v>
      </c>
      <c r="I53" s="48">
        <f>Febr_SP_2021!I53-June_DBP_2020!I53</f>
        <v>317.14300000000003</v>
      </c>
      <c r="J53" s="48">
        <f>Febr_SP_2021!J53-June_DBP_2020!J53</f>
        <v>211.04000000000087</v>
      </c>
      <c r="K53" s="48">
        <f>Febr_SP_2021!K53-June_DBP_2020!K53</f>
        <v>172.30999999999949</v>
      </c>
      <c r="L53" s="48">
        <f>Febr_SP_2021!L53-June_DBP_2020!L53</f>
        <v>39.576000000000931</v>
      </c>
      <c r="M53" s="48">
        <f>Febr_SP_2021!M53-June_DBP_2020!M53</f>
        <v>-68.182217238032536</v>
      </c>
      <c r="N53" s="48">
        <f>Febr_SP_2021!N53-June_DBP_2020!N53</f>
        <v>-577.01498600649575</v>
      </c>
      <c r="O53" s="48">
        <f>Febr_SP_2021!O53-June_DBP_2020!O53</f>
        <v>-260.25810734663355</v>
      </c>
      <c r="P53" s="48">
        <f>Febr_SP_2021!P53-June_DBP_2020!P53</f>
        <v>-349.64292735743766</v>
      </c>
      <c r="Q53" s="62"/>
      <c r="R53" s="62"/>
      <c r="S53" s="62"/>
      <c r="T53" s="62"/>
      <c r="U53" s="60"/>
    </row>
    <row r="54" spans="1:21" x14ac:dyDescent="0.75">
      <c r="A54" s="15">
        <f>A53+1</f>
        <v>43</v>
      </c>
      <c r="B54" s="1" t="s">
        <v>13</v>
      </c>
      <c r="C54" s="1" t="s">
        <v>92</v>
      </c>
      <c r="D54" s="3" t="s">
        <v>45</v>
      </c>
      <c r="E54" s="48">
        <f>Febr_SP_2021!E54-June_DBP_2020!E54</f>
        <v>0</v>
      </c>
      <c r="F54" s="48">
        <f>Febr_SP_2021!F54-June_DBP_2020!F54</f>
        <v>0</v>
      </c>
      <c r="G54" s="48">
        <f>Febr_SP_2021!G54-June_DBP_2020!G54</f>
        <v>14.507999999999811</v>
      </c>
      <c r="H54" s="48">
        <f>Febr_SP_2021!H54-June_DBP_2020!H54</f>
        <v>1.3339999999989232</v>
      </c>
      <c r="I54" s="48">
        <f>Febr_SP_2021!I54-June_DBP_2020!I54</f>
        <v>1.4609999999993306</v>
      </c>
      <c r="J54" s="48">
        <f>Febr_SP_2021!J54-June_DBP_2020!J54</f>
        <v>0</v>
      </c>
      <c r="K54" s="48">
        <f>Febr_SP_2021!K54-June_DBP_2020!K54</f>
        <v>-69.755999999997584</v>
      </c>
      <c r="L54" s="48">
        <f>Febr_SP_2021!L54-June_DBP_2020!L54</f>
        <v>-70.023000000001048</v>
      </c>
      <c r="M54" s="48">
        <f>Febr_SP_2021!M54-June_DBP_2020!M54</f>
        <v>1202.6296413895761</v>
      </c>
      <c r="N54" s="48">
        <f>Febr_SP_2021!N54-June_DBP_2020!N54</f>
        <v>1244.6044521851345</v>
      </c>
      <c r="O54" s="48">
        <f>Febr_SP_2021!O54-June_DBP_2020!O54</f>
        <v>1319.9030215423354</v>
      </c>
      <c r="P54" s="48">
        <f>Febr_SP_2021!P54-June_DBP_2020!P54</f>
        <v>1456.3198465800306</v>
      </c>
      <c r="Q54" s="62"/>
      <c r="R54" s="62"/>
      <c r="S54" s="62"/>
      <c r="T54" s="62"/>
      <c r="U54" s="60"/>
    </row>
    <row r="55" spans="1:21" x14ac:dyDescent="0.75">
      <c r="A55" s="15">
        <f>A54+1</f>
        <v>44</v>
      </c>
      <c r="B55" s="1" t="s">
        <v>93</v>
      </c>
      <c r="C55" s="1" t="s">
        <v>94</v>
      </c>
      <c r="D55" s="3" t="s">
        <v>45</v>
      </c>
      <c r="E55" s="48">
        <f>Febr_SP_2021!E55-June_DBP_2020!E55</f>
        <v>0</v>
      </c>
      <c r="F55" s="48">
        <f>Febr_SP_2021!F55-June_DBP_2020!F55</f>
        <v>0</v>
      </c>
      <c r="G55" s="48">
        <f>Febr_SP_2021!G55-June_DBP_2020!G55</f>
        <v>14.507999999999811</v>
      </c>
      <c r="H55" s="48">
        <f>Febr_SP_2021!H55-June_DBP_2020!H55</f>
        <v>1.3339999999989232</v>
      </c>
      <c r="I55" s="48">
        <f>Febr_SP_2021!I55-June_DBP_2020!I55</f>
        <v>1.4609999999993306</v>
      </c>
      <c r="J55" s="48">
        <f>Febr_SP_2021!J55-June_DBP_2020!J55</f>
        <v>0</v>
      </c>
      <c r="K55" s="48">
        <f>Febr_SP_2021!K55-June_DBP_2020!K55</f>
        <v>-51.425999999999476</v>
      </c>
      <c r="L55" s="48">
        <f>Febr_SP_2021!L55-June_DBP_2020!L55</f>
        <v>-70.326000000000931</v>
      </c>
      <c r="M55" s="48">
        <f>Febr_SP_2021!M55-June_DBP_2020!M55</f>
        <v>974.86255375987639</v>
      </c>
      <c r="N55" s="48">
        <f>Febr_SP_2021!N55-June_DBP_2020!N55</f>
        <v>1008.8753554740942</v>
      </c>
      <c r="O55" s="48">
        <f>Febr_SP_2021!O55-June_DBP_2020!O55</f>
        <v>1069.9123144802779</v>
      </c>
      <c r="P55" s="48">
        <f>Febr_SP_2021!P55-June_DBP_2020!P55</f>
        <v>1181.2189446454177</v>
      </c>
      <c r="Q55" s="62"/>
      <c r="R55" s="62"/>
      <c r="S55" s="62"/>
      <c r="T55" s="62"/>
      <c r="U55" s="60"/>
    </row>
    <row r="56" spans="1:21" x14ac:dyDescent="0.75">
      <c r="A56" s="15">
        <f>A55+1</f>
        <v>45</v>
      </c>
      <c r="B56" s="1" t="s">
        <v>95</v>
      </c>
      <c r="C56" s="1" t="s">
        <v>96</v>
      </c>
      <c r="D56" s="3" t="s">
        <v>45</v>
      </c>
      <c r="E56" s="48">
        <f>Febr_SP_2021!E56-June_DBP_2020!E56</f>
        <v>0</v>
      </c>
      <c r="F56" s="48">
        <f>Febr_SP_2021!F56-June_DBP_2020!F56</f>
        <v>0</v>
      </c>
      <c r="G56" s="48">
        <f>Febr_SP_2021!G56-June_DBP_2020!G56</f>
        <v>0</v>
      </c>
      <c r="H56" s="48">
        <f>Febr_SP_2021!H56-June_DBP_2020!H56</f>
        <v>0</v>
      </c>
      <c r="I56" s="48">
        <f>Febr_SP_2021!I56-June_DBP_2020!I56</f>
        <v>0</v>
      </c>
      <c r="J56" s="48">
        <f>Febr_SP_2021!J56-June_DBP_2020!J56</f>
        <v>0</v>
      </c>
      <c r="K56" s="48">
        <f>Febr_SP_2021!K56-June_DBP_2020!K56</f>
        <v>-18.329999999999927</v>
      </c>
      <c r="L56" s="48">
        <f>Febr_SP_2021!L56-June_DBP_2020!L56</f>
        <v>0.30299999999988358</v>
      </c>
      <c r="M56" s="48">
        <f>Febr_SP_2021!M56-June_DBP_2020!M56</f>
        <v>227.76708762969974</v>
      </c>
      <c r="N56" s="48">
        <f>Febr_SP_2021!N56-June_DBP_2020!N56</f>
        <v>235.72909671104071</v>
      </c>
      <c r="O56" s="48">
        <f>Febr_SP_2021!O56-June_DBP_2020!O56</f>
        <v>249.9907070620593</v>
      </c>
      <c r="P56" s="48">
        <f>Febr_SP_2021!P56-June_DBP_2020!P56</f>
        <v>275.10090193461247</v>
      </c>
      <c r="Q56" s="62"/>
      <c r="R56" s="62"/>
      <c r="S56" s="62"/>
      <c r="T56" s="62"/>
      <c r="U56" s="60"/>
    </row>
    <row r="57" spans="1:21" x14ac:dyDescent="0.75">
      <c r="A57" s="15">
        <f>A56+1</f>
        <v>46</v>
      </c>
      <c r="B57" s="1" t="s">
        <v>16</v>
      </c>
      <c r="C57" s="1" t="s">
        <v>15</v>
      </c>
      <c r="D57" s="3" t="s">
        <v>45</v>
      </c>
      <c r="E57" s="48">
        <f>Febr_SP_2021!E57-June_DBP_2020!E57</f>
        <v>0</v>
      </c>
      <c r="F57" s="48">
        <f>Febr_SP_2021!F57-June_DBP_2020!F57</f>
        <v>0</v>
      </c>
      <c r="G57" s="48">
        <f>Febr_SP_2021!G57-June_DBP_2020!G57</f>
        <v>0</v>
      </c>
      <c r="H57" s="48">
        <f>Febr_SP_2021!H57-June_DBP_2020!H57</f>
        <v>0</v>
      </c>
      <c r="I57" s="48">
        <f>Febr_SP_2021!I57-June_DBP_2020!I57</f>
        <v>0</v>
      </c>
      <c r="J57" s="48">
        <f>Febr_SP_2021!J57-June_DBP_2020!J57</f>
        <v>0</v>
      </c>
      <c r="K57" s="48">
        <f>Febr_SP_2021!K57-June_DBP_2020!K57</f>
        <v>0</v>
      </c>
      <c r="L57" s="48">
        <f>Febr_SP_2021!L57-June_DBP_2020!L57</f>
        <v>-42.317000000000007</v>
      </c>
      <c r="M57" s="48">
        <f>Febr_SP_2021!M57-June_DBP_2020!M57</f>
        <v>177.80633592610593</v>
      </c>
      <c r="N57" s="48">
        <f>Febr_SP_2021!N57-June_DBP_2020!N57</f>
        <v>126.87625796467364</v>
      </c>
      <c r="O57" s="48">
        <f>Febr_SP_2021!O57-June_DBP_2020!O57</f>
        <v>120.71668671204043</v>
      </c>
      <c r="P57" s="48">
        <f>Febr_SP_2021!P57-June_DBP_2020!P57</f>
        <v>136.46094093096781</v>
      </c>
      <c r="Q57" s="62"/>
      <c r="R57" s="62"/>
      <c r="S57" s="62"/>
      <c r="T57" s="62"/>
      <c r="U57" s="60"/>
    </row>
    <row r="58" spans="1:21" x14ac:dyDescent="0.75">
      <c r="A58" s="15">
        <f>A57+1</f>
        <v>47</v>
      </c>
      <c r="B58" s="1" t="s">
        <v>17</v>
      </c>
      <c r="C58" s="1" t="s">
        <v>18</v>
      </c>
      <c r="D58" s="3" t="s">
        <v>45</v>
      </c>
      <c r="E58" s="48">
        <f>Febr_SP_2021!E58-June_DBP_2020!E58</f>
        <v>0</v>
      </c>
      <c r="F58" s="48">
        <f>Febr_SP_2021!F58-June_DBP_2020!F58</f>
        <v>0</v>
      </c>
      <c r="G58" s="48">
        <f>Febr_SP_2021!G58-June_DBP_2020!G58</f>
        <v>105.74799999999993</v>
      </c>
      <c r="H58" s="48">
        <f>Febr_SP_2021!H58-June_DBP_2020!H58</f>
        <v>23.884000000000015</v>
      </c>
      <c r="I58" s="48">
        <f>Febr_SP_2021!I58-June_DBP_2020!I58</f>
        <v>30.954000000000065</v>
      </c>
      <c r="J58" s="48">
        <f>Febr_SP_2021!J58-June_DBP_2020!J58</f>
        <v>46.608999999999924</v>
      </c>
      <c r="K58" s="48">
        <f>Febr_SP_2021!K58-June_DBP_2020!K58</f>
        <v>16.065000000000055</v>
      </c>
      <c r="L58" s="48">
        <f>Febr_SP_2021!L58-June_DBP_2020!L58</f>
        <v>-60</v>
      </c>
      <c r="M58" s="48">
        <f>Febr_SP_2021!M58-June_DBP_2020!M58</f>
        <v>-27.423689710261215</v>
      </c>
      <c r="N58" s="48">
        <f>Febr_SP_2021!N58-June_DBP_2020!N58</f>
        <v>-20.094699746681044</v>
      </c>
      <c r="O58" s="48">
        <f>Febr_SP_2021!O58-June_DBP_2020!O58</f>
        <v>-22.903119432276526</v>
      </c>
      <c r="P58" s="48">
        <f>Febr_SP_2021!P58-June_DBP_2020!P58</f>
        <v>-25.71307380719486</v>
      </c>
      <c r="Q58" s="62"/>
      <c r="R58" s="62"/>
      <c r="S58" s="62"/>
      <c r="T58" s="62"/>
      <c r="U58" s="60"/>
    </row>
    <row r="59" spans="1:21" x14ac:dyDescent="0.75">
      <c r="A59" s="12"/>
      <c r="B59" s="13" t="s">
        <v>97</v>
      </c>
      <c r="C59" s="13" t="s">
        <v>98</v>
      </c>
      <c r="D59" s="14"/>
      <c r="E59" s="58">
        <v>2012</v>
      </c>
      <c r="F59" s="58">
        <v>2013</v>
      </c>
      <c r="G59" s="58">
        <v>2014</v>
      </c>
      <c r="H59" s="58">
        <v>2015</v>
      </c>
      <c r="I59" s="58">
        <v>2016</v>
      </c>
      <c r="J59" s="58">
        <v>2017</v>
      </c>
      <c r="K59" s="58">
        <v>2018</v>
      </c>
      <c r="L59" s="58">
        <v>2019</v>
      </c>
      <c r="M59" s="58">
        <v>2020</v>
      </c>
      <c r="N59" s="58">
        <v>2021</v>
      </c>
      <c r="O59" s="58">
        <v>2022</v>
      </c>
      <c r="P59" s="58">
        <v>2023</v>
      </c>
      <c r="Q59" s="62"/>
      <c r="R59" s="62"/>
      <c r="S59" s="62"/>
      <c r="T59" s="62"/>
      <c r="U59" s="60"/>
    </row>
    <row r="60" spans="1:21" x14ac:dyDescent="0.75">
      <c r="A60" s="23">
        <f>A58+1</f>
        <v>48</v>
      </c>
      <c r="B60" s="24" t="s">
        <v>99</v>
      </c>
      <c r="C60" s="24" t="s">
        <v>100</v>
      </c>
      <c r="D60" s="25" t="s">
        <v>101</v>
      </c>
      <c r="E60" s="68">
        <f>Febr_SP_2021!E60-June_DBP_2020!E60</f>
        <v>0</v>
      </c>
      <c r="F60" s="68">
        <f>Febr_SP_2021!F60-June_DBP_2020!F60</f>
        <v>0</v>
      </c>
      <c r="G60" s="68">
        <f>Febr_SP_2021!G60-June_DBP_2020!G60</f>
        <v>0</v>
      </c>
      <c r="H60" s="68">
        <f>Febr_SP_2021!H60-June_DBP_2020!H60</f>
        <v>0</v>
      </c>
      <c r="I60" s="68">
        <f>Febr_SP_2021!I60-June_DBP_2020!I60</f>
        <v>0</v>
      </c>
      <c r="J60" s="68">
        <f>Febr_SP_2021!J60-June_DBP_2020!J60</f>
        <v>0</v>
      </c>
      <c r="K60" s="68">
        <f>Febr_SP_2021!K60-June_DBP_2020!K60</f>
        <v>0</v>
      </c>
      <c r="L60" s="68">
        <f>Febr_SP_2021!L60-June_DBP_2020!L60</f>
        <v>2.733631223598195</v>
      </c>
      <c r="M60" s="68">
        <f>Febr_SP_2021!M60-June_DBP_2020!M60</f>
        <v>7.8257995822502835</v>
      </c>
      <c r="N60" s="68">
        <f>Febr_SP_2021!N60-June_DBP_2020!N60</f>
        <v>10.764579988508785</v>
      </c>
      <c r="O60" s="68">
        <f>Febr_SP_2021!O60-June_DBP_2020!O60</f>
        <v>22.564063348600939</v>
      </c>
      <c r="P60" s="68">
        <f>Febr_SP_2021!P60-June_DBP_2020!P60</f>
        <v>26.992038841812018</v>
      </c>
      <c r="Q60" s="62"/>
      <c r="R60" s="62"/>
      <c r="S60" s="62"/>
      <c r="T60" s="62"/>
      <c r="U60" s="60"/>
    </row>
    <row r="61" spans="1:21" x14ac:dyDescent="0.75">
      <c r="A61" s="23">
        <f>A60+1</f>
        <v>49</v>
      </c>
      <c r="B61" s="24" t="s">
        <v>102</v>
      </c>
      <c r="C61" s="24" t="s">
        <v>103</v>
      </c>
      <c r="D61" s="25" t="s">
        <v>50</v>
      </c>
      <c r="E61" s="68">
        <f>Febr_SP_2021!E61-June_DBP_2020!E61</f>
        <v>1.44</v>
      </c>
      <c r="F61" s="68">
        <f>Febr_SP_2021!F61-June_DBP_2020!F61</f>
        <v>0</v>
      </c>
      <c r="G61" s="68">
        <f>Febr_SP_2021!G61-June_DBP_2020!G61</f>
        <v>0</v>
      </c>
      <c r="H61" s="68">
        <f>Febr_SP_2021!H61-June_DBP_2020!H61</f>
        <v>0</v>
      </c>
      <c r="I61" s="68">
        <f>Febr_SP_2021!I61-June_DBP_2020!I61</f>
        <v>0</v>
      </c>
      <c r="J61" s="68">
        <f>Febr_SP_2021!J61-June_DBP_2020!J61</f>
        <v>0</v>
      </c>
      <c r="K61" s="68">
        <f>Febr_SP_2021!K61-June_DBP_2020!K61</f>
        <v>0</v>
      </c>
      <c r="L61" s="68">
        <f>Febr_SP_2021!L61-June_DBP_2020!L61</f>
        <v>0.14131828476209307</v>
      </c>
      <c r="M61" s="68">
        <f>Febr_SP_2021!M61-June_DBP_2020!M61</f>
        <v>0.26651259190008147</v>
      </c>
      <c r="N61" s="68">
        <f>Febr_SP_2021!N61-June_DBP_2020!N61</f>
        <v>0.15770249770405087</v>
      </c>
      <c r="O61" s="68">
        <f>Febr_SP_2021!O61-June_DBP_2020!O61</f>
        <v>0.62763901357133989</v>
      </c>
      <c r="P61" s="68">
        <f>Febr_SP_2021!P61-June_DBP_2020!P61</f>
        <v>0.24377910704195926</v>
      </c>
      <c r="Q61" s="62"/>
      <c r="R61" s="62"/>
      <c r="S61" s="62"/>
      <c r="T61" s="62"/>
      <c r="U61" s="60"/>
    </row>
    <row r="62" spans="1:21" x14ac:dyDescent="0.75">
      <c r="A62" s="23">
        <f t="shared" ref="A62:A68" si="5">A61+1</f>
        <v>50</v>
      </c>
      <c r="B62" s="24" t="s">
        <v>104</v>
      </c>
      <c r="C62" s="24" t="s">
        <v>105</v>
      </c>
      <c r="D62" s="25" t="s">
        <v>101</v>
      </c>
      <c r="E62" s="68">
        <f>Febr_SP_2021!E62-June_DBP_2020!E62</f>
        <v>0</v>
      </c>
      <c r="F62" s="68">
        <f>Febr_SP_2021!F62-June_DBP_2020!F62</f>
        <v>0</v>
      </c>
      <c r="G62" s="68">
        <f>Febr_SP_2021!G62-June_DBP_2020!G62</f>
        <v>-4.9999999999954525E-2</v>
      </c>
      <c r="H62" s="68">
        <f>Febr_SP_2021!H62-June_DBP_2020!H62</f>
        <v>4.9999999999954525E-2</v>
      </c>
      <c r="I62" s="68">
        <f>Febr_SP_2021!I62-June_DBP_2020!I62</f>
        <v>0</v>
      </c>
      <c r="J62" s="68">
        <f>Febr_SP_2021!J62-June_DBP_2020!J62</f>
        <v>-2.5000000000090949E-2</v>
      </c>
      <c r="K62" s="68">
        <f>Febr_SP_2021!K62-June_DBP_2020!K62</f>
        <v>7.5000000000045475E-2</v>
      </c>
      <c r="L62" s="68">
        <f>Febr_SP_2021!L62-June_DBP_2020!L62</f>
        <v>-3.1089206773231126E-2</v>
      </c>
      <c r="M62" s="68">
        <f>Febr_SP_2021!M62-June_DBP_2020!M62</f>
        <v>1.310234494624865</v>
      </c>
      <c r="N62" s="68">
        <f>Febr_SP_2021!N62-June_DBP_2020!N62</f>
        <v>4.1138017115654293</v>
      </c>
      <c r="O62" s="68">
        <f>Febr_SP_2021!O62-June_DBP_2020!O62</f>
        <v>7.10984249787316</v>
      </c>
      <c r="P62" s="68">
        <f>Febr_SP_2021!P62-June_DBP_2020!P62</f>
        <v>10.412551509889909</v>
      </c>
      <c r="Q62" s="62"/>
      <c r="R62" s="62"/>
      <c r="S62" s="62"/>
      <c r="T62" s="62"/>
      <c r="U62" s="60"/>
    </row>
    <row r="63" spans="1:21" x14ac:dyDescent="0.75">
      <c r="A63" s="23">
        <f t="shared" si="5"/>
        <v>51</v>
      </c>
      <c r="B63" s="24" t="s">
        <v>106</v>
      </c>
      <c r="C63" s="24" t="s">
        <v>107</v>
      </c>
      <c r="D63" s="25" t="s">
        <v>101</v>
      </c>
      <c r="E63" s="68">
        <f>Febr_SP_2021!E63-June_DBP_2020!E63</f>
        <v>2.4999999999863576E-2</v>
      </c>
      <c r="F63" s="68">
        <f>Febr_SP_2021!F63-June_DBP_2020!F63</f>
        <v>4.9999999999954525E-2</v>
      </c>
      <c r="G63" s="68">
        <f>Febr_SP_2021!G63-June_DBP_2020!G63</f>
        <v>-4.9999999999954525E-2</v>
      </c>
      <c r="H63" s="68">
        <f>Febr_SP_2021!H63-June_DBP_2020!H63</f>
        <v>2.4999999999977263E-2</v>
      </c>
      <c r="I63" s="68">
        <f>Febr_SP_2021!I63-June_DBP_2020!I63</f>
        <v>2.4999999999977263E-2</v>
      </c>
      <c r="J63" s="68">
        <f>Febr_SP_2021!J63-June_DBP_2020!J63</f>
        <v>-4.9999999999954525E-2</v>
      </c>
      <c r="K63" s="68">
        <f>Febr_SP_2021!K63-June_DBP_2020!K63</f>
        <v>-2.4999999999977263E-2</v>
      </c>
      <c r="L63" s="68">
        <f>Febr_SP_2021!L63-June_DBP_2020!L63</f>
        <v>-1.4750000000000227</v>
      </c>
      <c r="M63" s="68">
        <f>Febr_SP_2021!M63-June_DBP_2020!M63</f>
        <v>1.0471641462376056</v>
      </c>
      <c r="N63" s="68">
        <f>Febr_SP_2021!N63-June_DBP_2020!N63</f>
        <v>2.1753811980959199</v>
      </c>
      <c r="O63" s="68">
        <f>Febr_SP_2021!O63-June_DBP_2020!O63</f>
        <v>-0.49296257250136932</v>
      </c>
      <c r="P63" s="68">
        <f>Febr_SP_2021!P63-June_DBP_2020!P63</f>
        <v>0.5093618724922635</v>
      </c>
      <c r="Q63" s="62"/>
      <c r="R63" s="62"/>
      <c r="S63" s="62"/>
      <c r="T63" s="62"/>
      <c r="U63" s="60"/>
    </row>
    <row r="64" spans="1:21" x14ac:dyDescent="0.75">
      <c r="A64" s="23">
        <f t="shared" si="5"/>
        <v>52</v>
      </c>
      <c r="B64" s="24" t="s">
        <v>108</v>
      </c>
      <c r="C64" s="24" t="s">
        <v>109</v>
      </c>
      <c r="D64" s="25" t="s">
        <v>101</v>
      </c>
      <c r="E64" s="68">
        <f>Febr_SP_2021!E64-June_DBP_2020!E64</f>
        <v>0</v>
      </c>
      <c r="F64" s="68">
        <f>Febr_SP_2021!F64-June_DBP_2020!F64</f>
        <v>0</v>
      </c>
      <c r="G64" s="68">
        <f>Febr_SP_2021!G64-June_DBP_2020!G64</f>
        <v>0</v>
      </c>
      <c r="H64" s="68">
        <f>Febr_SP_2021!H64-June_DBP_2020!H64</f>
        <v>0</v>
      </c>
      <c r="I64" s="68">
        <f>Febr_SP_2021!I64-June_DBP_2020!I64</f>
        <v>0</v>
      </c>
      <c r="J64" s="68">
        <f>Febr_SP_2021!J64-June_DBP_2020!J64</f>
        <v>0</v>
      </c>
      <c r="K64" s="68">
        <f>Febr_SP_2021!K64-June_DBP_2020!K64</f>
        <v>0</v>
      </c>
      <c r="L64" s="68">
        <f>Febr_SP_2021!L64-June_DBP_2020!L64</f>
        <v>0</v>
      </c>
      <c r="M64" s="68">
        <f>Febr_SP_2021!M64-June_DBP_2020!M64</f>
        <v>23.099130950000017</v>
      </c>
      <c r="N64" s="68">
        <f>Febr_SP_2021!N64-June_DBP_2020!N64</f>
        <v>14.527599999966014</v>
      </c>
      <c r="O64" s="68">
        <f>Febr_SP_2021!O64-June_DBP_2020!O64</f>
        <v>14.67287599996564</v>
      </c>
      <c r="P64" s="68">
        <f>Febr_SP_2021!P64-June_DBP_2020!P64</f>
        <v>18.251894627965612</v>
      </c>
      <c r="Q64" s="60"/>
      <c r="R64" s="60"/>
      <c r="S64" s="60"/>
      <c r="T64" s="60"/>
      <c r="U64" s="60"/>
    </row>
    <row r="65" spans="1:21" x14ac:dyDescent="0.75">
      <c r="A65" s="23">
        <f t="shared" si="5"/>
        <v>53</v>
      </c>
      <c r="B65" s="24" t="s">
        <v>110</v>
      </c>
      <c r="C65" s="24" t="s">
        <v>111</v>
      </c>
      <c r="D65" s="25" t="s">
        <v>50</v>
      </c>
      <c r="E65" s="68">
        <f>Febr_SP_2021!E65-June_DBP_2020!E65</f>
        <v>-7.1054273576010019E-15</v>
      </c>
      <c r="F65" s="68">
        <f>Febr_SP_2021!F65-June_DBP_2020!F65</f>
        <v>-7.1054273576010019E-15</v>
      </c>
      <c r="G65" s="68">
        <f>Febr_SP_2021!G65-June_DBP_2020!G65</f>
        <v>-2.2204460492503131E-15</v>
      </c>
      <c r="H65" s="68">
        <f>Febr_SP_2021!H65-June_DBP_2020!H65</f>
        <v>-1.7763568394002505E-15</v>
      </c>
      <c r="I65" s="68">
        <f>Febr_SP_2021!I65-June_DBP_2020!I65</f>
        <v>0</v>
      </c>
      <c r="J65" s="68">
        <f>Febr_SP_2021!J65-June_DBP_2020!J65</f>
        <v>0</v>
      </c>
      <c r="K65" s="68">
        <f>Febr_SP_2021!K65-June_DBP_2020!K65</f>
        <v>0</v>
      </c>
      <c r="L65" s="68">
        <f>Febr_SP_2021!L65-June_DBP_2020!L65</f>
        <v>0</v>
      </c>
      <c r="M65" s="68">
        <f>Febr_SP_2021!M65-June_DBP_2020!M65</f>
        <v>2.5383660384615352</v>
      </c>
      <c r="N65" s="68">
        <f>Febr_SP_2021!N65-June_DBP_2020!N65</f>
        <v>-0.97461217889273966</v>
      </c>
      <c r="O65" s="68">
        <f>Febr_SP_2021!O65-June_DBP_2020!O65</f>
        <v>0</v>
      </c>
      <c r="P65" s="68">
        <f>Febr_SP_2021!P65-June_DBP_2020!P65</f>
        <v>0.4</v>
      </c>
      <c r="Q65" s="60"/>
      <c r="R65" s="60"/>
      <c r="S65" s="60"/>
      <c r="T65" s="60"/>
      <c r="U65" s="60"/>
    </row>
    <row r="66" spans="1:21" x14ac:dyDescent="0.75">
      <c r="A66" s="23">
        <f t="shared" si="5"/>
        <v>54</v>
      </c>
      <c r="B66" s="24" t="s">
        <v>112</v>
      </c>
      <c r="C66" s="24" t="s">
        <v>113</v>
      </c>
      <c r="D66" s="25" t="s">
        <v>50</v>
      </c>
      <c r="E66" s="68">
        <f>Febr_SP_2021!E66-June_DBP_2020!E66</f>
        <v>1.6025641025541049E-5</v>
      </c>
      <c r="F66" s="68">
        <f>Febr_SP_2021!F66-June_DBP_2020!F66</f>
        <v>3.2549964194994452E-5</v>
      </c>
      <c r="G66" s="68">
        <f>Febr_SP_2021!G66-June_DBP_2020!G66</f>
        <v>-1.1252186941312914E-5</v>
      </c>
      <c r="H66" s="68">
        <f>Febr_SP_2021!H66-June_DBP_2020!H66</f>
        <v>-5.9461657166970383E-6</v>
      </c>
      <c r="I66" s="68">
        <f>Febr_SP_2021!I66-June_DBP_2020!I66</f>
        <v>1.7237812866222058E-5</v>
      </c>
      <c r="J66" s="68">
        <f>Febr_SP_2021!J66-June_DBP_2020!J66</f>
        <v>-2.3031472639933881E-5</v>
      </c>
      <c r="K66" s="68">
        <f>Febr_SP_2021!K66-June_DBP_2020!K66</f>
        <v>-5.4728487844712959E-5</v>
      </c>
      <c r="L66" s="68">
        <f>Febr_SP_2021!L66-June_DBP_2020!L66</f>
        <v>-1.0384698091402411E-3</v>
      </c>
      <c r="M66" s="68">
        <f>Febr_SP_2021!M66-June_DBP_2020!M66</f>
        <v>6.8532540975774214E-4</v>
      </c>
      <c r="N66" s="68">
        <f>Febr_SP_2021!N66-June_DBP_2020!N66</f>
        <v>3.2000000000000028E-2</v>
      </c>
      <c r="O66" s="68">
        <f>Febr_SP_2021!O66-June_DBP_2020!O66</f>
        <v>2.300000000000002E-2</v>
      </c>
      <c r="P66" s="68">
        <f>Febr_SP_2021!P66-June_DBP_2020!P66</f>
        <v>2.200000000000002E-2</v>
      </c>
      <c r="Q66" s="60"/>
      <c r="R66" s="60"/>
      <c r="S66" s="60"/>
      <c r="T66" s="60"/>
      <c r="U66" s="60"/>
    </row>
    <row r="67" spans="1:21" x14ac:dyDescent="0.75">
      <c r="A67" s="23">
        <f t="shared" si="5"/>
        <v>55</v>
      </c>
      <c r="B67" s="24" t="s">
        <v>114</v>
      </c>
      <c r="C67" s="24" t="s">
        <v>0</v>
      </c>
      <c r="D67" s="25" t="s">
        <v>50</v>
      </c>
      <c r="E67" s="68">
        <f>Febr_SP_2021!E67-June_DBP_2020!E67</f>
        <v>0</v>
      </c>
      <c r="F67" s="68">
        <f>Febr_SP_2021!F67-June_DBP_2020!F67</f>
        <v>0</v>
      </c>
      <c r="G67" s="68">
        <f>Febr_SP_2021!G67-June_DBP_2020!G67</f>
        <v>0</v>
      </c>
      <c r="H67" s="68">
        <f>Febr_SP_2021!H67-June_DBP_2020!H67</f>
        <v>0</v>
      </c>
      <c r="I67" s="68">
        <f>Febr_SP_2021!I67-June_DBP_2020!I67</f>
        <v>0</v>
      </c>
      <c r="J67" s="68">
        <f>Febr_SP_2021!J67-June_DBP_2020!J67</f>
        <v>0</v>
      </c>
      <c r="K67" s="68">
        <f>Febr_SP_2021!K67-June_DBP_2020!K67</f>
        <v>0</v>
      </c>
      <c r="L67" s="68">
        <f>Febr_SP_2021!L67-June_DBP_2020!L67</f>
        <v>0</v>
      </c>
      <c r="M67" s="68">
        <f>Febr_SP_2021!M67-June_DBP_2020!M67</f>
        <v>-2.2719843458935873</v>
      </c>
      <c r="N67" s="68">
        <f>Febr_SP_2021!N67-June_DBP_2020!N67</f>
        <v>-1.5557156866061632</v>
      </c>
      <c r="O67" s="68">
        <f>Febr_SP_2021!O67-June_DBP_2020!O67</f>
        <v>-1.0077440105323276</v>
      </c>
      <c r="P67" s="68">
        <f>Febr_SP_2021!P67-June_DBP_2020!P67</f>
        <v>-0.99583896231408087</v>
      </c>
      <c r="Q67" s="60"/>
      <c r="R67" s="60"/>
      <c r="S67" s="60"/>
      <c r="T67" s="60"/>
      <c r="U67" s="60"/>
    </row>
    <row r="68" spans="1:21" x14ac:dyDescent="0.75">
      <c r="A68" s="23">
        <f t="shared" si="5"/>
        <v>56</v>
      </c>
      <c r="B68" s="24" t="s">
        <v>115</v>
      </c>
      <c r="C68" s="24" t="s">
        <v>116</v>
      </c>
      <c r="D68" s="25" t="s">
        <v>117</v>
      </c>
      <c r="E68" s="68">
        <f>Febr_SP_2021!E68-June_DBP_2020!E68</f>
        <v>3.3166229037940198E-2</v>
      </c>
      <c r="F68" s="68">
        <f>Febr_SP_2021!F68-June_DBP_2020!F68</f>
        <v>3.3918541912758116E-2</v>
      </c>
      <c r="G68" s="68">
        <f>Febr_SP_2021!G68-June_DBP_2020!G68</f>
        <v>1.9557641627997668E-2</v>
      </c>
      <c r="H68" s="68">
        <f>Febr_SP_2021!H68-June_DBP_2020!H68</f>
        <v>-2.182608631487426E-2</v>
      </c>
      <c r="I68" s="68">
        <f>Febr_SP_2021!I68-June_DBP_2020!I68</f>
        <v>-0.10409802057719197</v>
      </c>
      <c r="J68" s="68">
        <f>Febr_SP_2021!J68-June_DBP_2020!J68</f>
        <v>-0.238940931188802</v>
      </c>
      <c r="K68" s="68">
        <f>Febr_SP_2021!K68-June_DBP_2020!K68</f>
        <v>-0.42762778612183272</v>
      </c>
      <c r="L68" s="68">
        <f>Febr_SP_2021!L68-June_DBP_2020!L68</f>
        <v>-0.64753746022952896</v>
      </c>
      <c r="M68" s="68">
        <f>Febr_SP_2021!M68-June_DBP_2020!M68</f>
        <v>-0.83328604975295484</v>
      </c>
      <c r="N68" s="68">
        <f>Febr_SP_2021!N68-June_DBP_2020!N68</f>
        <v>-0.85473590491022122</v>
      </c>
      <c r="O68" s="68">
        <f>Febr_SP_2021!O68-June_DBP_2020!O68</f>
        <v>-0.72561920553350312</v>
      </c>
      <c r="P68" s="68">
        <f>Febr_SP_2021!P68-June_DBP_2020!P68</f>
        <v>-0.52976610962456938</v>
      </c>
      <c r="Q68" s="60"/>
      <c r="R68" s="64"/>
      <c r="S68" s="64"/>
      <c r="T68" s="64"/>
      <c r="U68" s="60"/>
    </row>
    <row r="69" spans="1:21" x14ac:dyDescent="0.75">
      <c r="A69" s="12"/>
      <c r="B69" s="13" t="s">
        <v>118</v>
      </c>
      <c r="C69" s="13" t="s">
        <v>119</v>
      </c>
      <c r="D69" s="14"/>
      <c r="E69" s="58">
        <v>2012</v>
      </c>
      <c r="F69" s="58">
        <v>2013</v>
      </c>
      <c r="G69" s="58">
        <v>2014</v>
      </c>
      <c r="H69" s="58">
        <v>2015</v>
      </c>
      <c r="I69" s="58">
        <v>2016</v>
      </c>
      <c r="J69" s="58">
        <v>2017</v>
      </c>
      <c r="K69" s="58">
        <v>2018</v>
      </c>
      <c r="L69" s="58">
        <v>2019</v>
      </c>
      <c r="M69" s="58">
        <v>2020</v>
      </c>
      <c r="N69" s="58">
        <v>2021</v>
      </c>
      <c r="O69" s="58">
        <v>2022</v>
      </c>
      <c r="P69" s="58">
        <v>2023</v>
      </c>
      <c r="Q69" s="60"/>
      <c r="R69" s="65"/>
      <c r="S69" s="65"/>
      <c r="T69" s="65"/>
      <c r="U69" s="60"/>
    </row>
    <row r="70" spans="1:21" x14ac:dyDescent="0.75">
      <c r="A70" s="15">
        <f>A68+1</f>
        <v>57</v>
      </c>
      <c r="B70" s="24" t="s">
        <v>120</v>
      </c>
      <c r="C70" s="24" t="s">
        <v>121</v>
      </c>
      <c r="D70" s="25" t="s">
        <v>122</v>
      </c>
      <c r="E70" s="48">
        <f>Febr_SP_2021!E70-June_DBP_2020!E70</f>
        <v>0</v>
      </c>
      <c r="F70" s="48">
        <f>Febr_SP_2021!F70-June_DBP_2020!F70</f>
        <v>0</v>
      </c>
      <c r="G70" s="48">
        <f>Febr_SP_2021!G70-June_DBP_2020!G70</f>
        <v>0</v>
      </c>
      <c r="H70" s="48">
        <f>Febr_SP_2021!H70-June_DBP_2020!H70</f>
        <v>0</v>
      </c>
      <c r="I70" s="48">
        <f>Febr_SP_2021!I70-June_DBP_2020!I70</f>
        <v>0</v>
      </c>
      <c r="J70" s="48">
        <f>Febr_SP_2021!J70-June_DBP_2020!J70</f>
        <v>0</v>
      </c>
      <c r="K70" s="48">
        <f>Febr_SP_2021!K70-June_DBP_2020!K70</f>
        <v>0</v>
      </c>
      <c r="L70" s="48">
        <f>Febr_SP_2021!L70-June_DBP_2020!L70</f>
        <v>0</v>
      </c>
      <c r="M70" s="48">
        <f>Febr_SP_2021!M70-June_DBP_2020!M70</f>
        <v>64.559999999999945</v>
      </c>
      <c r="N70" s="48">
        <f>Febr_SP_2021!N70-June_DBP_2020!N70</f>
        <v>77.794799999999896</v>
      </c>
      <c r="O70" s="48">
        <f>Febr_SP_2021!O70-June_DBP_2020!O70</f>
        <v>81.68453999999997</v>
      </c>
      <c r="P70" s="48">
        <f>Febr_SP_2021!P70-June_DBP_2020!P70</f>
        <v>85.768767000000025</v>
      </c>
      <c r="Q70" s="66"/>
      <c r="R70" s="67"/>
      <c r="S70" s="67"/>
      <c r="T70" s="67"/>
      <c r="U70" s="60"/>
    </row>
    <row r="71" spans="1:21" x14ac:dyDescent="0.75">
      <c r="A71" s="15">
        <f>A70+1</f>
        <v>58</v>
      </c>
      <c r="B71" s="24" t="s">
        <v>123</v>
      </c>
      <c r="C71" s="24" t="s">
        <v>124</v>
      </c>
      <c r="D71" s="25" t="s">
        <v>50</v>
      </c>
      <c r="E71" s="48">
        <f>Febr_SP_2021!E71-June_DBP_2020!E71</f>
        <v>0</v>
      </c>
      <c r="F71" s="48">
        <f>Febr_SP_2021!F71-June_DBP_2020!F71</f>
        <v>0</v>
      </c>
      <c r="G71" s="48">
        <f>Febr_SP_2021!G71-June_DBP_2020!G71</f>
        <v>0</v>
      </c>
      <c r="H71" s="48">
        <f>Febr_SP_2021!H71-June_DBP_2020!H71</f>
        <v>0</v>
      </c>
      <c r="I71" s="48">
        <f>Febr_SP_2021!I71-June_DBP_2020!I71</f>
        <v>0</v>
      </c>
      <c r="J71" s="48">
        <f>Febr_SP_2021!J71-June_DBP_2020!J71</f>
        <v>0</v>
      </c>
      <c r="K71" s="48">
        <f>Febr_SP_2021!K71-June_DBP_2020!K71</f>
        <v>0</v>
      </c>
      <c r="L71" s="48">
        <f>Febr_SP_2021!L71-June_DBP_2020!L71</f>
        <v>0</v>
      </c>
      <c r="M71" s="48">
        <f>Febr_SP_2021!M71-June_DBP_2020!M71</f>
        <v>6</v>
      </c>
      <c r="N71" s="48">
        <f>Febr_SP_2021!N71-June_DBP_2020!N71</f>
        <v>1</v>
      </c>
      <c r="O71" s="48">
        <f>Febr_SP_2021!O71-June_DBP_2020!O71</f>
        <v>0</v>
      </c>
      <c r="P71" s="48">
        <f>Febr_SP_2021!P71-June_DBP_2020!P71</f>
        <v>0</v>
      </c>
      <c r="Q71" s="66"/>
      <c r="R71" s="62"/>
      <c r="S71" s="62"/>
      <c r="T71" s="62"/>
      <c r="U71" s="60"/>
    </row>
    <row r="72" spans="1:21" x14ac:dyDescent="0.75">
      <c r="A72" s="15">
        <f>A71+1</f>
        <v>59</v>
      </c>
      <c r="B72" s="24" t="s">
        <v>125</v>
      </c>
      <c r="C72" s="24" t="s">
        <v>126</v>
      </c>
      <c r="D72" s="25" t="s">
        <v>50</v>
      </c>
      <c r="E72" s="48">
        <f>Febr_SP_2021!E72-June_DBP_2020!E72</f>
        <v>0.11558883502216055</v>
      </c>
      <c r="F72" s="48">
        <f>Febr_SP_2021!F72-June_DBP_2020!F72</f>
        <v>-1.7454925728272563E-2</v>
      </c>
      <c r="G72" s="48">
        <f>Febr_SP_2021!G72-June_DBP_2020!G72</f>
        <v>-0.85040831982763532</v>
      </c>
      <c r="H72" s="48">
        <f>Febr_SP_2021!H72-June_DBP_2020!H72</f>
        <v>0.7367582448866159</v>
      </c>
      <c r="I72" s="48">
        <f>Febr_SP_2021!I72-June_DBP_2020!I72</f>
        <v>0.60098826121750903</v>
      </c>
      <c r="J72" s="48">
        <f>Febr_SP_2021!J72-June_DBP_2020!J72</f>
        <v>-0.53569394803950843</v>
      </c>
      <c r="K72" s="48">
        <f>Febr_SP_2021!K72-June_DBP_2020!K72</f>
        <v>-0.25632031392073884</v>
      </c>
      <c r="L72" s="48">
        <f>Febr_SP_2021!L72-June_DBP_2020!L72</f>
        <v>-0.14327706690690434</v>
      </c>
      <c r="M72" s="48">
        <f>Febr_SP_2021!M72-June_DBP_2020!M72</f>
        <v>1.0543595436250826</v>
      </c>
      <c r="N72" s="48">
        <f>Febr_SP_2021!N72-June_DBP_2020!N72</f>
        <v>-1.1141850720603372</v>
      </c>
      <c r="O72" s="48">
        <f>Febr_SP_2021!O72-June_DBP_2020!O72</f>
        <v>1.3359169865722436</v>
      </c>
      <c r="P72" s="48">
        <f>Febr_SP_2021!P72-June_DBP_2020!P72</f>
        <v>-0.380217020756902</v>
      </c>
      <c r="Q72" s="66"/>
      <c r="R72" s="62"/>
      <c r="S72" s="62"/>
      <c r="T72" s="62"/>
      <c r="U72" s="60"/>
    </row>
    <row r="73" spans="1:21" x14ac:dyDescent="0.75">
      <c r="A73" s="12"/>
      <c r="B73" s="13" t="s">
        <v>127</v>
      </c>
      <c r="C73" s="13" t="s">
        <v>19</v>
      </c>
      <c r="D73" s="14"/>
      <c r="E73" s="58">
        <v>2012</v>
      </c>
      <c r="F73" s="58">
        <v>2013</v>
      </c>
      <c r="G73" s="58">
        <v>2014</v>
      </c>
      <c r="H73" s="58">
        <v>2015</v>
      </c>
      <c r="I73" s="58">
        <v>2016</v>
      </c>
      <c r="J73" s="58">
        <v>2017</v>
      </c>
      <c r="K73" s="58">
        <v>2018</v>
      </c>
      <c r="L73" s="58">
        <v>2019</v>
      </c>
      <c r="M73" s="58">
        <v>2020</v>
      </c>
      <c r="N73" s="58">
        <v>2021</v>
      </c>
      <c r="O73" s="58">
        <v>2022</v>
      </c>
      <c r="P73" s="58">
        <v>2023</v>
      </c>
      <c r="Q73" s="58">
        <v>2024</v>
      </c>
      <c r="R73" s="58">
        <v>2025</v>
      </c>
      <c r="S73" s="58">
        <v>2026</v>
      </c>
      <c r="T73" s="58">
        <v>2027</v>
      </c>
      <c r="U73" s="60"/>
    </row>
    <row r="74" spans="1:21" x14ac:dyDescent="0.75">
      <c r="A74" s="15">
        <f>A72+1</f>
        <v>60</v>
      </c>
      <c r="B74" s="1" t="s">
        <v>128</v>
      </c>
      <c r="C74" s="1" t="s">
        <v>129</v>
      </c>
      <c r="D74" s="3" t="s">
        <v>45</v>
      </c>
      <c r="E74" s="48">
        <f>Febr_SP_2021!E74-June_DBP_2020!E74</f>
        <v>160.73207366259521</v>
      </c>
      <c r="F74" s="48">
        <f>Febr_SP_2021!F74-June_DBP_2020!F74</f>
        <v>15.444672480400186</v>
      </c>
      <c r="G74" s="48">
        <f>Febr_SP_2021!G74-June_DBP_2020!G74</f>
        <v>-54.396569399563305</v>
      </c>
      <c r="H74" s="48">
        <f>Febr_SP_2021!H74-June_DBP_2020!H74</f>
        <v>-65.052048787714739</v>
      </c>
      <c r="I74" s="48">
        <f>Febr_SP_2021!I74-June_DBP_2020!I74</f>
        <v>-95.33897783960856</v>
      </c>
      <c r="J74" s="48">
        <f>Febr_SP_2021!J74-June_DBP_2020!J74</f>
        <v>-67.799819079707959</v>
      </c>
      <c r="K74" s="48">
        <f>Febr_SP_2021!K74-June_DBP_2020!K74</f>
        <v>-2.7243086212656635</v>
      </c>
      <c r="L74" s="48">
        <f>Febr_SP_2021!L74-June_DBP_2020!L74</f>
        <v>28.033021217815985</v>
      </c>
      <c r="M74" s="48">
        <f>Febr_SP_2021!M74-June_DBP_2020!M74</f>
        <v>-121.16018120529043</v>
      </c>
      <c r="N74" s="48">
        <f>Febr_SP_2021!N74-June_DBP_2020!N74</f>
        <v>-265.55251650462378</v>
      </c>
      <c r="O74" s="48">
        <f>Febr_SP_2021!O74-June_DBP_2020!O74</f>
        <v>-344.72243819394862</v>
      </c>
      <c r="P74" s="48">
        <f>Febr_SP_2021!P74-June_DBP_2020!P74</f>
        <v>-375.84319783542742</v>
      </c>
      <c r="Q74" s="48">
        <f>Febr_SP_2021!Q74-June_DBP_2020!Q74</f>
        <v>-291.87772872968344</v>
      </c>
      <c r="R74" s="48">
        <f>Febr_SP_2021!R74-June_DBP_2020!R74</f>
        <v>-202.26175021193194</v>
      </c>
      <c r="S74" s="48">
        <f>Febr_SP_2021!S74-June_DBP_2020!S74</f>
        <v>-106.71562910959983</v>
      </c>
      <c r="T74" s="48">
        <f>Febr_SP_2021!T74-June_DBP_2020!T74</f>
        <v>-4.9473065616475651</v>
      </c>
      <c r="U74" s="60"/>
    </row>
    <row r="75" spans="1:21" x14ac:dyDescent="0.75">
      <c r="A75" s="23">
        <v>61</v>
      </c>
      <c r="B75" s="24" t="s">
        <v>1</v>
      </c>
      <c r="C75" s="24" t="s">
        <v>130</v>
      </c>
      <c r="D75" s="25" t="s">
        <v>117</v>
      </c>
      <c r="E75" s="48">
        <f>Febr_SP_2021!E75-June_DBP_2020!E75</f>
        <v>-0.32659147821802037</v>
      </c>
      <c r="F75" s="48">
        <f>Febr_SP_2021!F75-June_DBP_2020!F75</f>
        <v>-0.64631054116442499</v>
      </c>
      <c r="G75" s="48">
        <f>Febr_SP_2021!G75-June_DBP_2020!G75</f>
        <v>-0.30143417847467902</v>
      </c>
      <c r="H75" s="48">
        <f>Febr_SP_2021!H75-June_DBP_2020!H75</f>
        <v>-3.8874214756518199E-2</v>
      </c>
      <c r="I75" s="48">
        <f>Febr_SP_2021!I75-June_DBP_2020!I75</f>
        <v>-0.11740380228646075</v>
      </c>
      <c r="J75" s="48">
        <f>Febr_SP_2021!J75-June_DBP_2020!J75</f>
        <v>0.12051492512162554</v>
      </c>
      <c r="K75" s="48">
        <f>Febr_SP_2021!K75-June_DBP_2020!K75</f>
        <v>0.26272505139455404</v>
      </c>
      <c r="L75" s="48">
        <f>Febr_SP_2021!L75-June_DBP_2020!L75</f>
        <v>0.11682695847294156</v>
      </c>
      <c r="M75" s="48">
        <f>Febr_SP_2021!M75-June_DBP_2020!M75</f>
        <v>-0.55180518660857558</v>
      </c>
      <c r="N75" s="48">
        <f>Febr_SP_2021!N75-June_DBP_2020!N75</f>
        <v>-0.51119094144536348</v>
      </c>
      <c r="O75" s="48">
        <f>Febr_SP_2021!O75-June_DBP_2020!O75</f>
        <v>-0.25722069300687167</v>
      </c>
      <c r="P75" s="48">
        <f>Febr_SP_2021!P75-June_DBP_2020!P75</f>
        <v>-7.8803739076718671E-2</v>
      </c>
      <c r="Q75" s="48">
        <f>Febr_SP_2021!Q75-June_DBP_2020!Q75</f>
        <v>0.31632370889447259</v>
      </c>
      <c r="R75" s="48">
        <f>Febr_SP_2021!R75-June_DBP_2020!R75</f>
        <v>0.31936205258705286</v>
      </c>
      <c r="S75" s="48">
        <f>Febr_SP_2021!S75-June_DBP_2020!S75</f>
        <v>0.32243056472509579</v>
      </c>
      <c r="T75" s="48">
        <f>Febr_SP_2021!T75-June_DBP_2020!T75</f>
        <v>0.32552921417035918</v>
      </c>
      <c r="U75" s="60"/>
    </row>
    <row r="76" spans="1:21" x14ac:dyDescent="0.75">
      <c r="A76" s="23">
        <v>62</v>
      </c>
      <c r="B76" s="24" t="s">
        <v>131</v>
      </c>
      <c r="C76" s="24" t="s">
        <v>132</v>
      </c>
      <c r="D76" s="25" t="s">
        <v>50</v>
      </c>
      <c r="E76" s="48">
        <f>Febr_SP_2021!E76-June_DBP_2020!E76</f>
        <v>-1.9133238170354616E-3</v>
      </c>
      <c r="F76" s="48">
        <f>Febr_SP_2021!F76-June_DBP_2020!F76</f>
        <v>3.3371242558232206E-3</v>
      </c>
      <c r="G76" s="48">
        <f>Febr_SP_2021!G76-June_DBP_2020!G76</f>
        <v>1.2981852399550298E-2</v>
      </c>
      <c r="H76" s="48">
        <f>Febr_SP_2021!H76-June_DBP_2020!H76</f>
        <v>2.8368488267209113E-2</v>
      </c>
      <c r="I76" s="48">
        <f>Febr_SP_2021!I76-June_DBP_2020!I76</f>
        <v>4.8859053924042661E-2</v>
      </c>
      <c r="J76" s="48">
        <f>Febr_SP_2021!J76-June_DBP_2020!J76</f>
        <v>7.153149760535342E-2</v>
      </c>
      <c r="K76" s="48">
        <f>Febr_SP_2021!K76-June_DBP_2020!K76</f>
        <v>9.0453891087450666E-2</v>
      </c>
      <c r="L76" s="48">
        <f>Febr_SP_2021!L76-June_DBP_2020!L76</f>
        <v>8.9927739774224608E-2</v>
      </c>
      <c r="M76" s="48">
        <f>Febr_SP_2021!M76-June_DBP_2020!M76</f>
        <v>1.9717180854771501E-2</v>
      </c>
      <c r="N76" s="48">
        <f>Febr_SP_2021!N76-June_DBP_2020!N76</f>
        <v>-4.7589276284351459E-2</v>
      </c>
      <c r="O76" s="48">
        <f>Febr_SP_2021!O76-June_DBP_2020!O76</f>
        <v>-2.3377355165386138E-2</v>
      </c>
      <c r="P76" s="48">
        <f>Febr_SP_2021!P76-June_DBP_2020!P76</f>
        <v>1.9736697921780455E-2</v>
      </c>
      <c r="Q76" s="66"/>
      <c r="R76" s="66"/>
      <c r="S76" s="66"/>
      <c r="T76" s="66"/>
      <c r="U76" s="60"/>
    </row>
    <row r="77" spans="1:21" x14ac:dyDescent="0.75">
      <c r="A77" s="23">
        <v>63</v>
      </c>
      <c r="B77" s="24" t="s">
        <v>133</v>
      </c>
      <c r="C77" s="24" t="s">
        <v>134</v>
      </c>
      <c r="D77" s="25" t="s">
        <v>50</v>
      </c>
      <c r="E77" s="48">
        <f>Febr_SP_2021!E77-June_DBP_2020!E77</f>
        <v>1.3524133054089895</v>
      </c>
      <c r="F77" s="48">
        <f>Febr_SP_2021!F77-June_DBP_2020!F77</f>
        <v>1.1818272468482305</v>
      </c>
      <c r="G77" s="48">
        <f>Febr_SP_2021!G77-June_DBP_2020!G77</f>
        <v>1.0769639995840401</v>
      </c>
      <c r="H77" s="48">
        <f>Febr_SP_2021!H77-June_DBP_2020!H77</f>
        <v>0.82360494620734737</v>
      </c>
      <c r="I77" s="48">
        <f>Febr_SP_2021!I77-June_DBP_2020!I77</f>
        <v>0.37766696810825873</v>
      </c>
      <c r="J77" s="48">
        <f>Febr_SP_2021!J77-June_DBP_2020!J77</f>
        <v>0.42164653312849665</v>
      </c>
      <c r="K77" s="48">
        <f>Febr_SP_2021!K77-June_DBP_2020!K77</f>
        <v>0.48784548140334116</v>
      </c>
      <c r="L77" s="48">
        <f>Febr_SP_2021!L77-June_DBP_2020!L77</f>
        <v>0.32171123743114838</v>
      </c>
      <c r="M77" s="48">
        <f>Febr_SP_2021!M77-June_DBP_2020!M77</f>
        <v>0.13339527020467445</v>
      </c>
      <c r="N77" s="48">
        <f>Febr_SP_2021!N77-June_DBP_2020!N77</f>
        <v>0.14199702197272335</v>
      </c>
      <c r="O77" s="48">
        <f>Febr_SP_2021!O77-June_DBP_2020!O77</f>
        <v>0.2706572423074235</v>
      </c>
      <c r="P77" s="48">
        <f>Febr_SP_2021!P77-June_DBP_2020!P77</f>
        <v>0.24299312200519119</v>
      </c>
      <c r="Q77" s="66"/>
      <c r="R77" s="66"/>
      <c r="S77" s="66"/>
      <c r="T77" s="66"/>
      <c r="U77" s="60"/>
    </row>
    <row r="78" spans="1:21" x14ac:dyDescent="0.75">
      <c r="A78" s="23">
        <f>A77+1</f>
        <v>64</v>
      </c>
      <c r="B78" s="24" t="s">
        <v>135</v>
      </c>
      <c r="C78" s="24" t="s">
        <v>136</v>
      </c>
      <c r="D78" s="25" t="s">
        <v>50</v>
      </c>
      <c r="E78" s="48">
        <f>Febr_SP_2021!E78-June_DBP_2020!E78</f>
        <v>-1.9292550841143759</v>
      </c>
      <c r="F78" s="48">
        <f>Febr_SP_2021!F78-June_DBP_2020!F78</f>
        <v>-1.831474912268479</v>
      </c>
      <c r="G78" s="48">
        <f>Febr_SP_2021!G78-June_DBP_2020!G78</f>
        <v>-1.3913800304582693</v>
      </c>
      <c r="H78" s="48">
        <f>Febr_SP_2021!H78-June_DBP_2020!H78</f>
        <v>-0.89084764923107485</v>
      </c>
      <c r="I78" s="48">
        <f>Febr_SP_2021!I78-June_DBP_2020!I78</f>
        <v>-0.54392982431876202</v>
      </c>
      <c r="J78" s="48">
        <f>Febr_SP_2021!J78-June_DBP_2020!J78</f>
        <v>-0.37266310561222471</v>
      </c>
      <c r="K78" s="48">
        <f>Febr_SP_2021!K78-June_DBP_2020!K78</f>
        <v>-0.31557432109623784</v>
      </c>
      <c r="L78" s="48">
        <f>Febr_SP_2021!L78-June_DBP_2020!L78</f>
        <v>-0.29481201873243168</v>
      </c>
      <c r="M78" s="48">
        <f>Febr_SP_2021!M78-June_DBP_2020!M78</f>
        <v>-0.70491763766802151</v>
      </c>
      <c r="N78" s="48">
        <f>Febr_SP_2021!N78-June_DBP_2020!N78</f>
        <v>-0.6055986871337351</v>
      </c>
      <c r="O78" s="48">
        <f>Febr_SP_2021!O78-June_DBP_2020!O78</f>
        <v>-0.50450058014890908</v>
      </c>
      <c r="P78" s="48">
        <f>Febr_SP_2021!P78-June_DBP_2020!P78</f>
        <v>-0.34153355900369053</v>
      </c>
      <c r="Q78" s="66"/>
      <c r="R78" s="66"/>
      <c r="S78" s="66"/>
      <c r="T78" s="66"/>
      <c r="U78" s="60"/>
    </row>
    <row r="79" spans="1:21" x14ac:dyDescent="0.75">
      <c r="A79" s="23">
        <f>A78+1</f>
        <v>65</v>
      </c>
      <c r="B79" s="24" t="s">
        <v>2</v>
      </c>
      <c r="C79" s="24" t="s">
        <v>20</v>
      </c>
      <c r="D79" s="25" t="s">
        <v>50</v>
      </c>
      <c r="E79" s="48">
        <f>Febr_SP_2021!E79-June_DBP_2020!E79</f>
        <v>-2.5079266336661021E-2</v>
      </c>
      <c r="F79" s="48">
        <f>Febr_SP_2021!F79-June_DBP_2020!F79</f>
        <v>0.5943622151984016</v>
      </c>
      <c r="G79" s="48">
        <f>Febr_SP_2021!G79-June_DBP_2020!G79</f>
        <v>6.1081893018254618E-2</v>
      </c>
      <c r="H79" s="48">
        <f>Febr_SP_2021!H79-June_DBP_2020!H79</f>
        <v>0.82710694326466694</v>
      </c>
      <c r="I79" s="48">
        <f>Febr_SP_2021!I79-June_DBP_2020!I79</f>
        <v>1.524565911897966</v>
      </c>
      <c r="J79" s="48">
        <f>Febr_SP_2021!J79-June_DBP_2020!J79</f>
        <v>0.89465778989716682</v>
      </c>
      <c r="K79" s="48">
        <f>Febr_SP_2021!K79-June_DBP_2020!K79</f>
        <v>0.38773257814659701</v>
      </c>
      <c r="L79" s="48">
        <f>Febr_SP_2021!L79-June_DBP_2020!L79</f>
        <v>0.12744036660625113</v>
      </c>
      <c r="M79" s="48">
        <f>Febr_SP_2021!M79-June_DBP_2020!M79</f>
        <v>4.107730796292671</v>
      </c>
      <c r="N79" s="48">
        <f>Febr_SP_2021!N79-June_DBP_2020!N79</f>
        <v>2.6990735124919212</v>
      </c>
      <c r="O79" s="48">
        <f>Febr_SP_2021!O79-June_DBP_2020!O79</f>
        <v>4.2437648196432463</v>
      </c>
      <c r="P79" s="48">
        <f>Febr_SP_2021!P79-June_DBP_2020!P79</f>
        <v>4.3506815100861473</v>
      </c>
      <c r="Q79" s="48">
        <f>Febr_SP_2021!Q79-June_DBP_2020!Q79</f>
        <v>3.8840994686719341</v>
      </c>
      <c r="R79" s="48">
        <f>Febr_SP_2021!R79-June_DBP_2020!R79</f>
        <v>3.4152414172995833</v>
      </c>
      <c r="S79" s="48">
        <f>Febr_SP_2021!S79-June_DBP_2020!S79</f>
        <v>2.9440962534815185</v>
      </c>
      <c r="T79" s="48">
        <f>Febr_SP_2021!T79-June_DBP_2020!T79</f>
        <v>2.470652820571658</v>
      </c>
      <c r="U79" s="60"/>
    </row>
    <row r="80" spans="1:21" x14ac:dyDescent="0.75">
      <c r="A80" s="23">
        <f>A79+1</f>
        <v>66</v>
      </c>
      <c r="B80" s="24" t="s">
        <v>2</v>
      </c>
      <c r="C80" s="24" t="s">
        <v>20</v>
      </c>
      <c r="D80" s="25" t="s">
        <v>45</v>
      </c>
      <c r="E80" s="48">
        <f>Febr_SP_2021!E80-June_DBP_2020!E80</f>
        <v>-6.593073662595998</v>
      </c>
      <c r="F80" s="48">
        <f>Febr_SP_2021!F80-June_DBP_2020!F80</f>
        <v>138.21332751959926</v>
      </c>
      <c r="G80" s="48">
        <f>Febr_SP_2021!G80-June_DBP_2020!G80</f>
        <v>14.376569399562868</v>
      </c>
      <c r="H80" s="48">
        <f>Febr_SP_2021!H80-June_DBP_2020!H80</f>
        <v>199.97204878771663</v>
      </c>
      <c r="I80" s="48">
        <f>Febr_SP_2021!I80-June_DBP_2020!I80</f>
        <v>379.79897783960769</v>
      </c>
      <c r="J80" s="48">
        <f>Febr_SP_2021!J80-June_DBP_2020!J80</f>
        <v>228.11381907971008</v>
      </c>
      <c r="K80" s="48">
        <f>Febr_SP_2021!K80-June_DBP_2020!K80</f>
        <v>102.27830862126575</v>
      </c>
      <c r="L80" s="48">
        <f>Febr_SP_2021!L80-June_DBP_2020!L80</f>
        <v>34.989978782181424</v>
      </c>
      <c r="M80" s="48">
        <f>Febr_SP_2021!M80-June_DBP_2020!M80</f>
        <v>1145.4902070149838</v>
      </c>
      <c r="N80" s="48">
        <f>Febr_SP_2021!N80-June_DBP_2020!N80</f>
        <v>776.09602976578026</v>
      </c>
      <c r="O80" s="48">
        <f>Febr_SP_2021!O80-June_DBP_2020!O80</f>
        <v>1240.8819018143222</v>
      </c>
      <c r="P80" s="48">
        <f>Febr_SP_2021!P80-June_DBP_2020!P80</f>
        <v>1309.03565377634</v>
      </c>
      <c r="Q80" s="48">
        <f>Febr_SP_2021!Q80-June_DBP_2020!Q80</f>
        <v>1198.838915132088</v>
      </c>
      <c r="R80" s="48">
        <f>Febr_SP_2021!R80-June_DBP_2020!R80</f>
        <v>1081.5997977971965</v>
      </c>
      <c r="S80" s="48">
        <f>Febr_SP_2021!S80-June_DBP_2020!S80</f>
        <v>957.01362777151735</v>
      </c>
      <c r="T80" s="48">
        <f>Febr_SP_2021!T80-June_DBP_2020!T80</f>
        <v>824.76425614293839</v>
      </c>
      <c r="U80" s="60"/>
    </row>
    <row r="81" spans="1:20" x14ac:dyDescent="0.75">
      <c r="A81" s="15"/>
      <c r="B81" s="1"/>
      <c r="C81" s="1"/>
      <c r="D81" s="3"/>
      <c r="E81" s="32"/>
      <c r="F81" s="33"/>
      <c r="G81" s="33"/>
      <c r="H81" s="33"/>
      <c r="I81" s="33"/>
      <c r="J81" s="33"/>
      <c r="K81" s="33"/>
      <c r="L81" s="33"/>
      <c r="M81" s="33"/>
      <c r="N81" s="33"/>
      <c r="O81" s="1"/>
      <c r="P81" s="1"/>
      <c r="Q81" s="1"/>
      <c r="R81" s="1"/>
      <c r="S81" s="1"/>
      <c r="T81" s="1"/>
    </row>
    <row r="82" spans="1:20" x14ac:dyDescent="0.75">
      <c r="A82" s="34"/>
      <c r="B82" s="1"/>
      <c r="C82" s="1"/>
      <c r="D82" s="3"/>
      <c r="E82" s="4"/>
      <c r="F82" s="4"/>
      <c r="G82" s="4"/>
      <c r="H82" s="4"/>
      <c r="I82" s="4"/>
      <c r="J82" s="4"/>
      <c r="K82" s="4"/>
      <c r="L82" s="4"/>
      <c r="M82" s="69"/>
      <c r="N82" s="69"/>
      <c r="O82" s="1"/>
      <c r="P82" s="1"/>
      <c r="Q82" s="1"/>
      <c r="R82" s="1"/>
      <c r="S82" s="1"/>
      <c r="T82" s="1"/>
    </row>
    <row r="83" spans="1:20" x14ac:dyDescent="0.75">
      <c r="A83" s="35"/>
      <c r="B83" s="1"/>
      <c r="C83" s="1"/>
      <c r="D83" s="3"/>
      <c r="E83" s="4"/>
      <c r="F83" s="4"/>
      <c r="G83" s="4"/>
      <c r="H83" s="4"/>
      <c r="I83" s="4"/>
      <c r="J83" s="4"/>
      <c r="K83" s="4"/>
      <c r="L83" s="4"/>
      <c r="M83" s="4"/>
      <c r="N83" s="4"/>
      <c r="O83" s="1"/>
      <c r="P83" s="1"/>
      <c r="Q83" s="1"/>
      <c r="R83" s="1"/>
      <c r="S83" s="1"/>
      <c r="T83" s="1"/>
    </row>
    <row r="84" spans="1:20" x14ac:dyDescent="0.75">
      <c r="A84" s="35"/>
      <c r="B84" s="1"/>
      <c r="C84" s="1"/>
      <c r="D84" s="3"/>
      <c r="E84" s="4"/>
      <c r="F84" s="4"/>
      <c r="G84" s="4"/>
      <c r="H84" s="4"/>
      <c r="I84" s="4"/>
      <c r="J84" s="4"/>
      <c r="K84" s="4"/>
      <c r="L84" s="4"/>
      <c r="M84" s="4"/>
      <c r="N84" s="4"/>
      <c r="O84" s="1"/>
      <c r="P84" s="1"/>
      <c r="Q84" s="1"/>
      <c r="R84" s="1"/>
      <c r="S84" s="1"/>
      <c r="T84" s="1"/>
    </row>
    <row r="85" spans="1:20" x14ac:dyDescent="0.75">
      <c r="A85" s="34"/>
      <c r="B85" s="1"/>
      <c r="C85" s="1"/>
      <c r="D85" s="3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1"/>
      <c r="Q85" s="1"/>
      <c r="R85" s="1"/>
      <c r="S85" s="1"/>
      <c r="T85" s="1"/>
    </row>
    <row r="86" spans="1:20" x14ac:dyDescent="0.75">
      <c r="A86" s="35"/>
      <c r="B86" s="1"/>
      <c r="C86" s="1"/>
      <c r="D86" s="3"/>
      <c r="E86" s="4"/>
      <c r="F86" s="4"/>
      <c r="G86" s="4"/>
      <c r="H86" s="4"/>
      <c r="I86" s="4"/>
      <c r="J86" s="4"/>
      <c r="K86" s="4"/>
      <c r="L86" s="4"/>
      <c r="M86" s="4"/>
      <c r="N86" s="4"/>
      <c r="O86" s="1"/>
      <c r="P86" s="1"/>
      <c r="Q86" s="1"/>
      <c r="R86" s="1"/>
      <c r="S86" s="1"/>
      <c r="T86" s="1"/>
    </row>
    <row r="87" spans="1:20" x14ac:dyDescent="0.75">
      <c r="A87" s="34"/>
      <c r="B87" s="1"/>
      <c r="C87" s="1"/>
      <c r="D87" s="3"/>
      <c r="E87" s="4"/>
      <c r="F87" s="4"/>
      <c r="G87" s="4"/>
      <c r="H87" s="4"/>
      <c r="I87" s="4"/>
      <c r="J87" s="4"/>
      <c r="K87" s="4"/>
      <c r="L87" s="4"/>
      <c r="M87" s="4"/>
      <c r="N87" s="4"/>
      <c r="O87" s="1"/>
      <c r="P87" s="1"/>
      <c r="Q87" s="1"/>
      <c r="R87" s="1"/>
      <c r="S87" s="1"/>
      <c r="T87" s="1"/>
    </row>
    <row r="88" spans="1:20" x14ac:dyDescent="0.75">
      <c r="A88" s="34"/>
      <c r="B88" s="1"/>
      <c r="C88" s="1"/>
      <c r="D88" s="3"/>
      <c r="E88" s="4"/>
      <c r="F88" s="4"/>
      <c r="G88" s="4"/>
      <c r="H88" s="4"/>
      <c r="I88" s="4"/>
      <c r="J88" s="4"/>
      <c r="K88" s="4"/>
      <c r="L88" s="4"/>
      <c r="M88" s="4"/>
      <c r="N88" s="4"/>
      <c r="O88" s="1"/>
      <c r="P88" s="1"/>
      <c r="Q88" s="1"/>
      <c r="R88" s="1"/>
      <c r="S88" s="1"/>
      <c r="T88" s="1"/>
    </row>
    <row r="89" spans="1:20" x14ac:dyDescent="0.75">
      <c r="A89" s="34"/>
      <c r="B89" s="1"/>
      <c r="C89" s="1"/>
      <c r="D89" s="3"/>
      <c r="E89" s="4"/>
      <c r="F89" s="4"/>
      <c r="G89" s="4"/>
      <c r="H89" s="4"/>
      <c r="I89" s="4"/>
      <c r="J89" s="4"/>
      <c r="K89" s="4"/>
      <c r="L89" s="4"/>
      <c r="M89" s="4"/>
      <c r="N89" s="4"/>
      <c r="O89" s="1"/>
      <c r="P89" s="1"/>
      <c r="Q89" s="1"/>
      <c r="R89" s="1"/>
      <c r="S89" s="1"/>
      <c r="T89" s="1"/>
    </row>
    <row r="90" spans="1:20" x14ac:dyDescent="0.75">
      <c r="A90" s="34"/>
      <c r="B90" s="1"/>
      <c r="C90" s="1"/>
      <c r="D90" s="3"/>
      <c r="E90" s="4"/>
      <c r="F90" s="4"/>
      <c r="G90" s="4"/>
      <c r="H90" s="4"/>
      <c r="I90" s="4"/>
      <c r="J90" s="4"/>
      <c r="K90" s="4"/>
      <c r="L90" s="4"/>
      <c r="M90" s="4"/>
      <c r="N90" s="4"/>
      <c r="O90" s="1"/>
      <c r="P90" s="1"/>
      <c r="Q90" s="1"/>
      <c r="R90" s="1"/>
      <c r="S90" s="1"/>
      <c r="T90" s="1"/>
    </row>
    <row r="91" spans="1:20" x14ac:dyDescent="0.75">
      <c r="A91" s="35"/>
      <c r="B91" s="1"/>
      <c r="C91" s="1"/>
      <c r="D91" s="3"/>
      <c r="E91" s="4"/>
      <c r="F91" s="4"/>
      <c r="G91" s="4"/>
      <c r="H91" s="4"/>
      <c r="I91" s="4"/>
      <c r="J91" s="4"/>
      <c r="K91" s="4"/>
      <c r="L91" s="4"/>
      <c r="M91" s="4"/>
      <c r="N91" s="4"/>
      <c r="O91" s="1"/>
      <c r="P91" s="1"/>
      <c r="Q91" s="1"/>
      <c r="R91" s="1"/>
      <c r="S91" s="1"/>
      <c r="T91" s="1"/>
    </row>
    <row r="92" spans="1:20" x14ac:dyDescent="0.75">
      <c r="A92" s="35"/>
      <c r="B92" s="1"/>
      <c r="C92" s="1"/>
      <c r="D92" s="3"/>
      <c r="E92" s="4"/>
      <c r="F92" s="4"/>
      <c r="G92" s="4"/>
      <c r="H92" s="4"/>
      <c r="I92" s="4"/>
      <c r="J92" s="4"/>
      <c r="K92" s="4"/>
      <c r="L92" s="4"/>
      <c r="M92" s="4"/>
      <c r="N92" s="4"/>
      <c r="O92" s="1"/>
      <c r="P92" s="1"/>
      <c r="Q92" s="1"/>
      <c r="R92" s="1"/>
      <c r="S92" s="1"/>
      <c r="T92" s="1"/>
    </row>
    <row r="93" spans="1:20" x14ac:dyDescent="0.75">
      <c r="A93" s="34"/>
      <c r="B93" s="1"/>
      <c r="C93" s="1"/>
      <c r="D93" s="3"/>
      <c r="E93" s="4"/>
      <c r="F93" s="4"/>
      <c r="G93" s="4"/>
      <c r="H93" s="4"/>
      <c r="I93" s="4"/>
      <c r="J93" s="4"/>
      <c r="K93" s="4"/>
      <c r="L93" s="4"/>
      <c r="M93" s="4"/>
      <c r="N93" s="4"/>
      <c r="O93" s="1"/>
      <c r="P93" s="1"/>
      <c r="Q93" s="1"/>
      <c r="R93" s="1"/>
      <c r="S93" s="1"/>
      <c r="T93" s="1"/>
    </row>
    <row r="94" spans="1:20" x14ac:dyDescent="0.75">
      <c r="A94" s="35"/>
      <c r="B94" s="1"/>
      <c r="C94" s="1"/>
      <c r="D94" s="3"/>
      <c r="E94" s="4"/>
      <c r="F94" s="4"/>
      <c r="G94" s="4"/>
      <c r="H94" s="4"/>
      <c r="I94" s="4"/>
      <c r="J94" s="4"/>
      <c r="K94" s="4"/>
      <c r="L94" s="4"/>
      <c r="M94" s="4"/>
      <c r="N94" s="4"/>
      <c r="O94" s="1"/>
      <c r="P94" s="1"/>
      <c r="Q94" s="1"/>
      <c r="R94" s="1"/>
      <c r="S94" s="1"/>
      <c r="T94" s="1"/>
    </row>
    <row r="95" spans="1:20" x14ac:dyDescent="0.75">
      <c r="A95" s="35"/>
      <c r="B95" s="1"/>
      <c r="C95" s="1"/>
      <c r="D95" s="3"/>
      <c r="E95" s="4"/>
      <c r="F95" s="4"/>
      <c r="G95" s="4"/>
      <c r="H95" s="4"/>
      <c r="I95" s="4"/>
      <c r="J95" s="4"/>
      <c r="K95" s="4"/>
      <c r="L95" s="4"/>
      <c r="M95" s="4"/>
      <c r="N95" s="4"/>
      <c r="O95" s="1"/>
      <c r="P95" s="1"/>
      <c r="Q95" s="1"/>
      <c r="R95" s="1"/>
      <c r="S95" s="1"/>
      <c r="T95" s="1"/>
    </row>
    <row r="96" spans="1:20" x14ac:dyDescent="0.75">
      <c r="A96" s="34"/>
      <c r="B96" s="1"/>
      <c r="C96" s="1"/>
      <c r="D96" s="3"/>
      <c r="E96" s="4"/>
      <c r="F96" s="4"/>
      <c r="G96" s="4"/>
      <c r="H96" s="4"/>
      <c r="I96" s="4"/>
      <c r="J96" s="4"/>
      <c r="K96" s="4"/>
      <c r="L96" s="4"/>
      <c r="M96" s="4"/>
      <c r="N96" s="4"/>
      <c r="O96" s="1"/>
      <c r="P96" s="1"/>
      <c r="Q96" s="1"/>
      <c r="R96" s="1"/>
      <c r="S96" s="1"/>
      <c r="T96" s="1"/>
    </row>
    <row r="97" spans="1:20" x14ac:dyDescent="0.75">
      <c r="A97" s="35"/>
      <c r="B97" s="1"/>
      <c r="C97" s="1"/>
      <c r="D97" s="3"/>
      <c r="E97" s="4"/>
      <c r="F97" s="4"/>
      <c r="G97" s="4"/>
      <c r="H97" s="4"/>
      <c r="I97" s="4"/>
      <c r="J97" s="4"/>
      <c r="K97" s="4"/>
      <c r="L97" s="4"/>
      <c r="M97" s="4"/>
      <c r="N97" s="4"/>
      <c r="O97" s="1"/>
      <c r="P97" s="1"/>
      <c r="Q97" s="1"/>
      <c r="R97" s="1"/>
      <c r="S97" s="1"/>
      <c r="T97" s="1"/>
    </row>
    <row r="98" spans="1:20" x14ac:dyDescent="0.75">
      <c r="A98" s="35"/>
      <c r="B98" s="1"/>
      <c r="C98" s="1"/>
      <c r="D98" s="3"/>
      <c r="E98" s="4"/>
      <c r="F98" s="4"/>
      <c r="G98" s="4"/>
      <c r="H98" s="4"/>
      <c r="I98" s="4"/>
      <c r="J98" s="4"/>
      <c r="K98" s="4"/>
      <c r="L98" s="4"/>
      <c r="M98" s="4"/>
      <c r="N98" s="4"/>
      <c r="O98" s="1"/>
      <c r="P98" s="1"/>
      <c r="Q98" s="1"/>
      <c r="R98" s="1"/>
      <c r="S98" s="1"/>
      <c r="T98" s="1"/>
    </row>
    <row r="99" spans="1:20" x14ac:dyDescent="0.75">
      <c r="A99" s="34"/>
      <c r="B99" s="1"/>
      <c r="C99" s="1"/>
      <c r="D99" s="3"/>
      <c r="E99" s="4"/>
      <c r="F99" s="4"/>
      <c r="G99" s="4"/>
      <c r="H99" s="4"/>
      <c r="I99" s="4"/>
      <c r="J99" s="4"/>
      <c r="K99" s="4"/>
      <c r="L99" s="4"/>
      <c r="M99" s="4"/>
      <c r="N99" s="4"/>
      <c r="O99" s="1"/>
      <c r="P99" s="1"/>
      <c r="Q99" s="1"/>
      <c r="R99" s="1"/>
      <c r="S99" s="1"/>
      <c r="T99" s="1"/>
    </row>
    <row r="100" spans="1:20" x14ac:dyDescent="0.75">
      <c r="A100" s="35"/>
      <c r="B100" s="1"/>
      <c r="C100" s="1"/>
      <c r="D100" s="3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1"/>
      <c r="P100" s="1"/>
      <c r="Q100" s="1"/>
      <c r="R100" s="1"/>
      <c r="S100" s="1"/>
      <c r="T100" s="1"/>
    </row>
    <row r="101" spans="1:20" x14ac:dyDescent="0.75">
      <c r="A101" s="35"/>
      <c r="B101" s="1"/>
      <c r="C101" s="1"/>
      <c r="D101" s="3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1"/>
      <c r="P101" s="1"/>
      <c r="Q101" s="1"/>
      <c r="R101" s="1"/>
      <c r="S101" s="1"/>
      <c r="T101" s="1"/>
    </row>
    <row r="102" spans="1:20" x14ac:dyDescent="0.75">
      <c r="A102" s="34"/>
      <c r="B102" s="1"/>
      <c r="C102" s="1"/>
      <c r="D102" s="3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1"/>
      <c r="P102" s="1"/>
      <c r="Q102" s="1"/>
      <c r="R102" s="1"/>
      <c r="S102" s="1"/>
      <c r="T102" s="1"/>
    </row>
    <row r="103" spans="1:20" x14ac:dyDescent="0.75">
      <c r="A103" s="35"/>
      <c r="B103" s="1"/>
      <c r="C103" s="1"/>
      <c r="D103" s="3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1"/>
      <c r="P103" s="1"/>
      <c r="Q103" s="1"/>
      <c r="R103" s="1"/>
      <c r="S103" s="1"/>
      <c r="T103" s="1"/>
    </row>
    <row r="104" spans="1:20" x14ac:dyDescent="0.75">
      <c r="A104" s="35"/>
      <c r="B104" s="1"/>
      <c r="C104" s="1"/>
      <c r="D104" s="3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1"/>
      <c r="P104" s="1"/>
      <c r="Q104" s="1"/>
      <c r="R104" s="1"/>
      <c r="S104" s="1"/>
      <c r="T104" s="1"/>
    </row>
    <row r="105" spans="1:20" x14ac:dyDescent="0.75">
      <c r="A105" s="36"/>
      <c r="B105" s="1"/>
      <c r="C105" s="1"/>
      <c r="D105" s="3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1"/>
      <c r="P105" s="1"/>
      <c r="Q105" s="1"/>
      <c r="R105" s="1"/>
      <c r="S105" s="1"/>
      <c r="T105" s="1"/>
    </row>
    <row r="106" spans="1:20" x14ac:dyDescent="0.75">
      <c r="A106" s="36"/>
      <c r="B106" s="1"/>
      <c r="C106" s="1"/>
      <c r="D106" s="3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1"/>
      <c r="P106" s="1"/>
      <c r="Q106" s="1"/>
      <c r="R106" s="1"/>
      <c r="S106" s="1"/>
      <c r="T106" s="1"/>
    </row>
    <row r="107" spans="1:20" x14ac:dyDescent="0.75">
      <c r="A107" s="34"/>
      <c r="B107" s="1"/>
      <c r="C107" s="1"/>
      <c r="D107" s="3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1"/>
      <c r="P107" s="1"/>
      <c r="Q107" s="1"/>
      <c r="R107" s="1"/>
      <c r="S107" s="1"/>
      <c r="T107" s="1"/>
    </row>
    <row r="108" spans="1:20" x14ac:dyDescent="0.75">
      <c r="A108" s="36"/>
      <c r="B108" s="1"/>
      <c r="C108" s="1"/>
      <c r="D108" s="3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1"/>
      <c r="P108" s="1"/>
      <c r="Q108" s="1"/>
      <c r="R108" s="1"/>
      <c r="S108" s="1"/>
      <c r="T108" s="1"/>
    </row>
    <row r="109" spans="1:20" x14ac:dyDescent="0.75">
      <c r="A109" s="36"/>
      <c r="B109" s="1"/>
      <c r="C109" s="1"/>
      <c r="D109" s="3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1"/>
      <c r="P109" s="1"/>
      <c r="Q109" s="1"/>
      <c r="R109" s="1"/>
      <c r="S109" s="1"/>
      <c r="T109" s="1"/>
    </row>
  </sheetData>
  <mergeCells count="1">
    <mergeCell ref="M82:N8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Febr_SP_2021</vt:lpstr>
      <vt:lpstr>June_DBP_2020</vt:lpstr>
      <vt:lpstr>Changes_FEB vs_June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Dainis Stikuts</dc:creator>
  <cp:lastModifiedBy>Viktorija</cp:lastModifiedBy>
  <dcterms:created xsi:type="dcterms:W3CDTF">2021-02-05T14:26:19Z</dcterms:created>
  <dcterms:modified xsi:type="dcterms:W3CDTF">2021-02-17T11:49:02Z</dcterms:modified>
</cp:coreProperties>
</file>