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\\asmens4\fdp_dokumenti\9_Lietvediba\2020\FDP_2020_1_08\"/>
    </mc:Choice>
  </mc:AlternateContent>
  <bookViews>
    <workbookView xWindow="0" yWindow="0" windowWidth="28800" windowHeight="12000"/>
  </bookViews>
  <sheets>
    <sheet name="SP 2020-2023" sheetId="17" r:id="rId1"/>
    <sheet name="VTBL 2020-20201" sheetId="21" r:id="rId2"/>
    <sheet name="izmaiņas pret VTBl 2020-2021" sheetId="22" r:id="rId3"/>
    <sheet name="izmaiņas_changes_pret_0925" sheetId="15" state="hidden" r:id="rId4"/>
    <sheet name="20180925" sheetId="12" state="hidden" r:id="rId5"/>
    <sheet name="izmaiņas_changes" sheetId="13" state="hidden" r:id="rId6"/>
    <sheet name="20180608" sheetId="11" state="hidden" r:id="rId7"/>
    <sheet name="izmaiņas_changes_" sheetId="10" state="hidden" r:id="rId8"/>
  </sheets>
  <externalReferences>
    <externalReference r:id="rId9"/>
  </externalReferences>
  <definedNames>
    <definedName name="a">[1]Ārējais_piepras!$G$105</definedName>
    <definedName name="alfa">[1]Ārējais_piepras!$G$111</definedName>
    <definedName name="b">[1]Ārējais_piepras!$G$104</definedName>
    <definedName name="beta">[1]Ārējais_piepras!$G$110</definedName>
    <definedName name="gamma">[1]Ārējais_piepras!$G$109</definedName>
    <definedName name="_xlnm.Print_Titles" localSheetId="6">'20180608'!$A:$D,'20180608'!$1:$1</definedName>
    <definedName name="_xlnm.Print_Titles" localSheetId="5">izmaiņas_changes!$A:$D,izmaiņas_changes!$1:$1</definedName>
    <definedName name="_xlnm.Print_Titles" localSheetId="7">izmaiņas_changes_!$A:$D,izmaiņas_changes_!$1:$1</definedName>
    <definedName name="_xlnm.Print_Titles" localSheetId="3">izmaiņas_changes_pret_0925!$A:$D,izmaiņas_changes_pret_0925!$1:$1</definedName>
    <definedName name="solver_adj" localSheetId="6" hidden="1">'20180608'!$K$64:$M$64</definedName>
    <definedName name="solver_adj" localSheetId="4" hidden="1">'20180925'!$Q$75</definedName>
    <definedName name="solver_adj" localSheetId="5" hidden="1">izmaiņas_changes!$K$64:$M$64</definedName>
    <definedName name="solver_adj" localSheetId="7" hidden="1">izmaiņas_changes_!$K$64:$M$64</definedName>
    <definedName name="solver_adj" localSheetId="3" hidden="1">izmaiņas_changes_pret_0925!$K$64:$M$64</definedName>
    <definedName name="solver_adj" localSheetId="0" hidden="1">'SP 2020-2023'!$Q$75</definedName>
    <definedName name="solver_cvg" localSheetId="6" hidden="1">0.0001</definedName>
    <definedName name="solver_cvg" localSheetId="4" hidden="1">0.0001</definedName>
    <definedName name="solver_cvg" localSheetId="5" hidden="1">0.0001</definedName>
    <definedName name="solver_cvg" localSheetId="7" hidden="1">0.0001</definedName>
    <definedName name="solver_cvg" localSheetId="3" hidden="1">0.0001</definedName>
    <definedName name="solver_cvg" localSheetId="0" hidden="1">0.0001</definedName>
    <definedName name="solver_drv" localSheetId="6" hidden="1">2</definedName>
    <definedName name="solver_drv" localSheetId="4" hidden="1">1</definedName>
    <definedName name="solver_drv" localSheetId="5" hidden="1">2</definedName>
    <definedName name="solver_drv" localSheetId="7" hidden="1">2</definedName>
    <definedName name="solver_drv" localSheetId="3" hidden="1">2</definedName>
    <definedName name="solver_drv" localSheetId="0" hidden="1">1</definedName>
    <definedName name="solver_eng" localSheetId="6" hidden="1">1</definedName>
    <definedName name="solver_eng" localSheetId="4" hidden="1">1</definedName>
    <definedName name="solver_eng" localSheetId="5" hidden="1">1</definedName>
    <definedName name="solver_eng" localSheetId="7" hidden="1">1</definedName>
    <definedName name="solver_eng" localSheetId="3" hidden="1">1</definedName>
    <definedName name="solver_eng" localSheetId="0" hidden="1">1</definedName>
    <definedName name="solver_est" localSheetId="6" hidden="1">1</definedName>
    <definedName name="solver_est" localSheetId="4" hidden="1">1</definedName>
    <definedName name="solver_est" localSheetId="5" hidden="1">1</definedName>
    <definedName name="solver_est" localSheetId="7" hidden="1">1</definedName>
    <definedName name="solver_est" localSheetId="3" hidden="1">1</definedName>
    <definedName name="solver_est" localSheetId="0" hidden="1">1</definedName>
    <definedName name="solver_itr" localSheetId="6" hidden="1">2147483647</definedName>
    <definedName name="solver_itr" localSheetId="4" hidden="1">2147483647</definedName>
    <definedName name="solver_itr" localSheetId="5" hidden="1">2147483647</definedName>
    <definedName name="solver_itr" localSheetId="7" hidden="1">2147483647</definedName>
    <definedName name="solver_itr" localSheetId="3" hidden="1">2147483647</definedName>
    <definedName name="solver_itr" localSheetId="0" hidden="1">2147483647</definedName>
    <definedName name="solver_mip" localSheetId="6" hidden="1">2147483647</definedName>
    <definedName name="solver_mip" localSheetId="4" hidden="1">2147483647</definedName>
    <definedName name="solver_mip" localSheetId="5" hidden="1">2147483647</definedName>
    <definedName name="solver_mip" localSheetId="7" hidden="1">2147483647</definedName>
    <definedName name="solver_mip" localSheetId="3" hidden="1">2147483647</definedName>
    <definedName name="solver_mip" localSheetId="0" hidden="1">2147483647</definedName>
    <definedName name="solver_mni" localSheetId="6" hidden="1">30</definedName>
    <definedName name="solver_mni" localSheetId="4" hidden="1">30</definedName>
    <definedName name="solver_mni" localSheetId="5" hidden="1">30</definedName>
    <definedName name="solver_mni" localSheetId="7" hidden="1">30</definedName>
    <definedName name="solver_mni" localSheetId="3" hidden="1">30</definedName>
    <definedName name="solver_mni" localSheetId="0" hidden="1">30</definedName>
    <definedName name="solver_mrt" localSheetId="6" hidden="1">0.075</definedName>
    <definedName name="solver_mrt" localSheetId="4" hidden="1">0.075</definedName>
    <definedName name="solver_mrt" localSheetId="5" hidden="1">0.075</definedName>
    <definedName name="solver_mrt" localSheetId="7" hidden="1">0.075</definedName>
    <definedName name="solver_mrt" localSheetId="3" hidden="1">0.075</definedName>
    <definedName name="solver_mrt" localSheetId="0" hidden="1">0.075</definedName>
    <definedName name="solver_msl" localSheetId="6" hidden="1">2</definedName>
    <definedName name="solver_msl" localSheetId="4" hidden="1">2</definedName>
    <definedName name="solver_msl" localSheetId="5" hidden="1">2</definedName>
    <definedName name="solver_msl" localSheetId="7" hidden="1">2</definedName>
    <definedName name="solver_msl" localSheetId="3" hidden="1">2</definedName>
    <definedName name="solver_msl" localSheetId="0" hidden="1">2</definedName>
    <definedName name="solver_neg" localSheetId="6" hidden="1">1</definedName>
    <definedName name="solver_neg" localSheetId="4" hidden="1">1</definedName>
    <definedName name="solver_neg" localSheetId="5" hidden="1">1</definedName>
    <definedName name="solver_neg" localSheetId="7" hidden="1">1</definedName>
    <definedName name="solver_neg" localSheetId="3" hidden="1">1</definedName>
    <definedName name="solver_neg" localSheetId="0" hidden="1">1</definedName>
    <definedName name="solver_nod" localSheetId="6" hidden="1">2147483647</definedName>
    <definedName name="solver_nod" localSheetId="4" hidden="1">2147483647</definedName>
    <definedName name="solver_nod" localSheetId="5" hidden="1">2147483647</definedName>
    <definedName name="solver_nod" localSheetId="7" hidden="1">2147483647</definedName>
    <definedName name="solver_nod" localSheetId="3" hidden="1">2147483647</definedName>
    <definedName name="solver_nod" localSheetId="0" hidden="1">2147483647</definedName>
    <definedName name="solver_num" localSheetId="6" hidden="1">0</definedName>
    <definedName name="solver_num" localSheetId="4" hidden="1">0</definedName>
    <definedName name="solver_num" localSheetId="5" hidden="1">0</definedName>
    <definedName name="solver_num" localSheetId="7" hidden="1">0</definedName>
    <definedName name="solver_num" localSheetId="3" hidden="1">0</definedName>
    <definedName name="solver_num" localSheetId="0" hidden="1">0</definedName>
    <definedName name="solver_nwt" localSheetId="6" hidden="1">1</definedName>
    <definedName name="solver_nwt" localSheetId="4" hidden="1">1</definedName>
    <definedName name="solver_nwt" localSheetId="5" hidden="1">1</definedName>
    <definedName name="solver_nwt" localSheetId="7" hidden="1">1</definedName>
    <definedName name="solver_nwt" localSheetId="3" hidden="1">1</definedName>
    <definedName name="solver_nwt" localSheetId="0" hidden="1">1</definedName>
    <definedName name="solver_opt" localSheetId="6" hidden="1">'20180608'!$N$69</definedName>
    <definedName name="solver_opt" localSheetId="4" hidden="1">'20180925'!$Q$79</definedName>
    <definedName name="solver_opt" localSheetId="5" hidden="1">izmaiņas_changes!$N$69</definedName>
    <definedName name="solver_opt" localSheetId="7" hidden="1">izmaiņas_changes_!$N$69</definedName>
    <definedName name="solver_opt" localSheetId="3" hidden="1">izmaiņas_changes_pret_0925!$N$69</definedName>
    <definedName name="solver_opt" localSheetId="0" hidden="1">'SP 2020-2023'!$Q$79</definedName>
    <definedName name="solver_pre" localSheetId="6" hidden="1">0.000001</definedName>
    <definedName name="solver_pre" localSheetId="4" hidden="1">0.000001</definedName>
    <definedName name="solver_pre" localSheetId="5" hidden="1">0.000001</definedName>
    <definedName name="solver_pre" localSheetId="7" hidden="1">0.000001</definedName>
    <definedName name="solver_pre" localSheetId="3" hidden="1">0.000001</definedName>
    <definedName name="solver_pre" localSheetId="0" hidden="1">0.000001</definedName>
    <definedName name="solver_rbv" localSheetId="6" hidden="1">2</definedName>
    <definedName name="solver_rbv" localSheetId="4" hidden="1">1</definedName>
    <definedName name="solver_rbv" localSheetId="5" hidden="1">2</definedName>
    <definedName name="solver_rbv" localSheetId="7" hidden="1">2</definedName>
    <definedName name="solver_rbv" localSheetId="3" hidden="1">2</definedName>
    <definedName name="solver_rbv" localSheetId="0" hidden="1">1</definedName>
    <definedName name="solver_rlx" localSheetId="6" hidden="1">2</definedName>
    <definedName name="solver_rlx" localSheetId="4" hidden="1">2</definedName>
    <definedName name="solver_rlx" localSheetId="5" hidden="1">2</definedName>
    <definedName name="solver_rlx" localSheetId="7" hidden="1">2</definedName>
    <definedName name="solver_rlx" localSheetId="3" hidden="1">2</definedName>
    <definedName name="solver_rlx" localSheetId="0" hidden="1">2</definedName>
    <definedName name="solver_rsd" localSheetId="6" hidden="1">0</definedName>
    <definedName name="solver_rsd" localSheetId="4" hidden="1">0</definedName>
    <definedName name="solver_rsd" localSheetId="5" hidden="1">0</definedName>
    <definedName name="solver_rsd" localSheetId="7" hidden="1">0</definedName>
    <definedName name="solver_rsd" localSheetId="3" hidden="1">0</definedName>
    <definedName name="solver_rsd" localSheetId="0" hidden="1">0</definedName>
    <definedName name="solver_scl" localSheetId="6" hidden="1">2</definedName>
    <definedName name="solver_scl" localSheetId="4" hidden="1">1</definedName>
    <definedName name="solver_scl" localSheetId="5" hidden="1">2</definedName>
    <definedName name="solver_scl" localSheetId="7" hidden="1">2</definedName>
    <definedName name="solver_scl" localSheetId="3" hidden="1">2</definedName>
    <definedName name="solver_scl" localSheetId="0" hidden="1">1</definedName>
    <definedName name="solver_sho" localSheetId="6" hidden="1">2</definedName>
    <definedName name="solver_sho" localSheetId="4" hidden="1">2</definedName>
    <definedName name="solver_sho" localSheetId="5" hidden="1">2</definedName>
    <definedName name="solver_sho" localSheetId="7" hidden="1">2</definedName>
    <definedName name="solver_sho" localSheetId="3" hidden="1">2</definedName>
    <definedName name="solver_sho" localSheetId="0" hidden="1">2</definedName>
    <definedName name="solver_ssz" localSheetId="6" hidden="1">100</definedName>
    <definedName name="solver_ssz" localSheetId="4" hidden="1">100</definedName>
    <definedName name="solver_ssz" localSheetId="5" hidden="1">100</definedName>
    <definedName name="solver_ssz" localSheetId="7" hidden="1">100</definedName>
    <definedName name="solver_ssz" localSheetId="3" hidden="1">100</definedName>
    <definedName name="solver_ssz" localSheetId="0" hidden="1">100</definedName>
    <definedName name="solver_tim" localSheetId="6" hidden="1">2147483647</definedName>
    <definedName name="solver_tim" localSheetId="4" hidden="1">2147483647</definedName>
    <definedName name="solver_tim" localSheetId="5" hidden="1">2147483647</definedName>
    <definedName name="solver_tim" localSheetId="7" hidden="1">2147483647</definedName>
    <definedName name="solver_tim" localSheetId="3" hidden="1">2147483647</definedName>
    <definedName name="solver_tim" localSheetId="0" hidden="1">2147483647</definedName>
    <definedName name="solver_tol" localSheetId="6" hidden="1">0.01</definedName>
    <definedName name="solver_tol" localSheetId="4" hidden="1">0.01</definedName>
    <definedName name="solver_tol" localSheetId="5" hidden="1">0.01</definedName>
    <definedName name="solver_tol" localSheetId="7" hidden="1">0.01</definedName>
    <definedName name="solver_tol" localSheetId="3" hidden="1">0.01</definedName>
    <definedName name="solver_tol" localSheetId="0" hidden="1">0.01</definedName>
    <definedName name="solver_typ" localSheetId="6" hidden="1">3</definedName>
    <definedName name="solver_typ" localSheetId="4" hidden="1">3</definedName>
    <definedName name="solver_typ" localSheetId="5" hidden="1">3</definedName>
    <definedName name="solver_typ" localSheetId="7" hidden="1">3</definedName>
    <definedName name="solver_typ" localSheetId="3" hidden="1">3</definedName>
    <definedName name="solver_typ" localSheetId="0" hidden="1">3</definedName>
    <definedName name="solver_val" localSheetId="6" hidden="1">0</definedName>
    <definedName name="solver_val" localSheetId="4" hidden="1">0</definedName>
    <definedName name="solver_val" localSheetId="5" hidden="1">0</definedName>
    <definedName name="solver_val" localSheetId="7" hidden="1">0</definedName>
    <definedName name="solver_val" localSheetId="3" hidden="1">0</definedName>
    <definedName name="solver_val" localSheetId="0" hidden="1">0</definedName>
    <definedName name="solver_ver" localSheetId="6" hidden="1">3</definedName>
    <definedName name="solver_ver" localSheetId="4" hidden="1">3</definedName>
    <definedName name="solver_ver" localSheetId="5" hidden="1">3</definedName>
    <definedName name="solver_ver" localSheetId="7" hidden="1">3</definedName>
    <definedName name="solver_ver" localSheetId="3" hidden="1">3</definedName>
    <definedName name="solver_ver" localSheetId="0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9" i="22" l="1"/>
  <c r="G79" i="22"/>
  <c r="H79" i="22"/>
  <c r="I79" i="22"/>
  <c r="J79" i="22"/>
  <c r="K79" i="22"/>
  <c r="F78" i="22"/>
  <c r="G78" i="22"/>
  <c r="H78" i="22"/>
  <c r="I78" i="22"/>
  <c r="J78" i="22"/>
  <c r="K78" i="22"/>
  <c r="L78" i="22"/>
  <c r="M78" i="22"/>
  <c r="N78" i="22"/>
  <c r="O78" i="22"/>
  <c r="F77" i="22"/>
  <c r="G77" i="22"/>
  <c r="H77" i="22"/>
  <c r="I77" i="22"/>
  <c r="J77" i="22"/>
  <c r="K77" i="22"/>
  <c r="L77" i="22"/>
  <c r="M77" i="22"/>
  <c r="N77" i="22"/>
  <c r="O77" i="22"/>
  <c r="F76" i="22"/>
  <c r="G76" i="22"/>
  <c r="H76" i="22"/>
  <c r="I76" i="22"/>
  <c r="J76" i="22"/>
  <c r="K76" i="22"/>
  <c r="L76" i="22"/>
  <c r="M76" i="22"/>
  <c r="N76" i="22"/>
  <c r="O76" i="22"/>
  <c r="F75" i="22"/>
  <c r="G75" i="22"/>
  <c r="H75" i="22"/>
  <c r="I75" i="22"/>
  <c r="J75" i="22"/>
  <c r="K75" i="22"/>
  <c r="L75" i="22"/>
  <c r="M75" i="22"/>
  <c r="N75" i="22"/>
  <c r="O75" i="22"/>
  <c r="P75" i="22"/>
  <c r="Q75" i="22"/>
  <c r="R75" i="22"/>
  <c r="S75" i="22"/>
  <c r="F74" i="22"/>
  <c r="G74" i="22"/>
  <c r="H74" i="22"/>
  <c r="I74" i="22"/>
  <c r="J74" i="22"/>
  <c r="K74" i="22"/>
  <c r="L74" i="22"/>
  <c r="M74" i="22"/>
  <c r="N74" i="22"/>
  <c r="O74" i="22"/>
  <c r="P74" i="22"/>
  <c r="Q74" i="22"/>
  <c r="R74" i="22"/>
  <c r="S74" i="22"/>
  <c r="F72" i="22"/>
  <c r="G72" i="22"/>
  <c r="H72" i="22"/>
  <c r="I72" i="22"/>
  <c r="J72" i="22"/>
  <c r="K72" i="22"/>
  <c r="L72" i="22"/>
  <c r="M72" i="22"/>
  <c r="N72" i="22"/>
  <c r="O72" i="22"/>
  <c r="F71" i="22"/>
  <c r="G71" i="22"/>
  <c r="H71" i="22"/>
  <c r="I71" i="22"/>
  <c r="J71" i="22"/>
  <c r="K71" i="22"/>
  <c r="L71" i="22"/>
  <c r="M71" i="22"/>
  <c r="N71" i="22"/>
  <c r="O71" i="22"/>
  <c r="F70" i="22"/>
  <c r="G70" i="22"/>
  <c r="H70" i="22"/>
  <c r="I70" i="22"/>
  <c r="J70" i="22"/>
  <c r="K70" i="22"/>
  <c r="L70" i="22"/>
  <c r="M70" i="22"/>
  <c r="N70" i="22"/>
  <c r="O70" i="22"/>
  <c r="F68" i="22"/>
  <c r="G68" i="22"/>
  <c r="H68" i="22"/>
  <c r="I68" i="22"/>
  <c r="J68" i="22"/>
  <c r="K68" i="22"/>
  <c r="L68" i="22"/>
  <c r="M68" i="22"/>
  <c r="N68" i="22"/>
  <c r="O68" i="22"/>
  <c r="F67" i="22"/>
  <c r="G67" i="22"/>
  <c r="H67" i="22"/>
  <c r="I67" i="22"/>
  <c r="J67" i="22"/>
  <c r="K67" i="22"/>
  <c r="L67" i="22"/>
  <c r="M67" i="22"/>
  <c r="N67" i="22"/>
  <c r="O67" i="22"/>
  <c r="F66" i="22"/>
  <c r="G66" i="22"/>
  <c r="H66" i="22"/>
  <c r="I66" i="22"/>
  <c r="J66" i="22"/>
  <c r="K66" i="22"/>
  <c r="L66" i="22"/>
  <c r="M66" i="22"/>
  <c r="N66" i="22"/>
  <c r="O66" i="22"/>
  <c r="F65" i="22"/>
  <c r="G65" i="22"/>
  <c r="H65" i="22"/>
  <c r="I65" i="22"/>
  <c r="J65" i="22"/>
  <c r="K65" i="22"/>
  <c r="L65" i="22"/>
  <c r="M65" i="22"/>
  <c r="N65" i="22"/>
  <c r="O65" i="22"/>
  <c r="F64" i="22"/>
  <c r="G64" i="22"/>
  <c r="H64" i="22"/>
  <c r="I64" i="22"/>
  <c r="J64" i="22"/>
  <c r="K64" i="22"/>
  <c r="L64" i="22"/>
  <c r="M64" i="22"/>
  <c r="N64" i="22"/>
  <c r="O64" i="22"/>
  <c r="F63" i="22"/>
  <c r="G63" i="22"/>
  <c r="H63" i="22"/>
  <c r="I63" i="22"/>
  <c r="J63" i="22"/>
  <c r="K63" i="22"/>
  <c r="L63" i="22"/>
  <c r="M63" i="22"/>
  <c r="N63" i="22"/>
  <c r="O63" i="22"/>
  <c r="F62" i="22"/>
  <c r="G62" i="22"/>
  <c r="H62" i="22"/>
  <c r="I62" i="22"/>
  <c r="J62" i="22"/>
  <c r="K62" i="22"/>
  <c r="L62" i="22"/>
  <c r="M62" i="22"/>
  <c r="N62" i="22"/>
  <c r="O62" i="22"/>
  <c r="F61" i="22"/>
  <c r="G61" i="22"/>
  <c r="H61" i="22"/>
  <c r="I61" i="22"/>
  <c r="J61" i="22"/>
  <c r="K61" i="22"/>
  <c r="L61" i="22"/>
  <c r="M61" i="22"/>
  <c r="N61" i="22"/>
  <c r="O61" i="22"/>
  <c r="F60" i="22"/>
  <c r="G60" i="22"/>
  <c r="H60" i="22"/>
  <c r="I60" i="22"/>
  <c r="J60" i="22"/>
  <c r="K60" i="22"/>
  <c r="L60" i="22"/>
  <c r="M60" i="22"/>
  <c r="N60" i="22"/>
  <c r="O60" i="22"/>
  <c r="F58" i="22"/>
  <c r="G58" i="22"/>
  <c r="H58" i="22"/>
  <c r="I58" i="22"/>
  <c r="J58" i="22"/>
  <c r="K58" i="22"/>
  <c r="L58" i="22"/>
  <c r="M58" i="22"/>
  <c r="N58" i="22"/>
  <c r="O58" i="22"/>
  <c r="F57" i="22"/>
  <c r="G57" i="22"/>
  <c r="H57" i="22"/>
  <c r="I57" i="22"/>
  <c r="J57" i="22"/>
  <c r="K57" i="22"/>
  <c r="L57" i="22"/>
  <c r="M57" i="22"/>
  <c r="N57" i="22"/>
  <c r="O57" i="22"/>
  <c r="F56" i="22"/>
  <c r="G56" i="22"/>
  <c r="H56" i="22"/>
  <c r="I56" i="22"/>
  <c r="J56" i="22"/>
  <c r="K56" i="22"/>
  <c r="L56" i="22"/>
  <c r="M56" i="22"/>
  <c r="N56" i="22"/>
  <c r="O56" i="22"/>
  <c r="F55" i="22"/>
  <c r="G55" i="22"/>
  <c r="H55" i="22"/>
  <c r="I55" i="22"/>
  <c r="J55" i="22"/>
  <c r="K55" i="22"/>
  <c r="L55" i="22"/>
  <c r="M55" i="22"/>
  <c r="N55" i="22"/>
  <c r="O55" i="22"/>
  <c r="F54" i="22"/>
  <c r="G54" i="22"/>
  <c r="H54" i="22"/>
  <c r="I54" i="22"/>
  <c r="J54" i="22"/>
  <c r="K54" i="22"/>
  <c r="L54" i="22"/>
  <c r="M54" i="22"/>
  <c r="N54" i="22"/>
  <c r="O54" i="22"/>
  <c r="F53" i="22"/>
  <c r="G53" i="22"/>
  <c r="H53" i="22"/>
  <c r="I53" i="22"/>
  <c r="J53" i="22"/>
  <c r="K53" i="22"/>
  <c r="L53" i="22"/>
  <c r="M53" i="22"/>
  <c r="N53" i="22"/>
  <c r="O53" i="22"/>
  <c r="F51" i="22"/>
  <c r="G51" i="22"/>
  <c r="H51" i="22"/>
  <c r="I51" i="22"/>
  <c r="J51" i="22"/>
  <c r="K51" i="22"/>
  <c r="L51" i="22"/>
  <c r="M51" i="22"/>
  <c r="N51" i="22"/>
  <c r="O51" i="22"/>
  <c r="F49" i="22"/>
  <c r="G49" i="22"/>
  <c r="H49" i="22"/>
  <c r="I49" i="22"/>
  <c r="J49" i="22"/>
  <c r="K49" i="22"/>
  <c r="L49" i="22"/>
  <c r="M49" i="22"/>
  <c r="N49" i="22"/>
  <c r="O49" i="22"/>
  <c r="F48" i="22"/>
  <c r="G48" i="22"/>
  <c r="H48" i="22"/>
  <c r="I48" i="22"/>
  <c r="J48" i="22"/>
  <c r="K48" i="22"/>
  <c r="L48" i="22"/>
  <c r="M48" i="22"/>
  <c r="N48" i="22"/>
  <c r="O48" i="22"/>
  <c r="F47" i="22"/>
  <c r="G47" i="22"/>
  <c r="H47" i="22"/>
  <c r="I47" i="22"/>
  <c r="J47" i="22"/>
  <c r="K47" i="22"/>
  <c r="L47" i="22"/>
  <c r="M47" i="22"/>
  <c r="N47" i="22"/>
  <c r="O47" i="22"/>
  <c r="F46" i="22"/>
  <c r="G46" i="22"/>
  <c r="H46" i="22"/>
  <c r="I46" i="22"/>
  <c r="J46" i="22"/>
  <c r="K46" i="22"/>
  <c r="L46" i="22"/>
  <c r="M46" i="22"/>
  <c r="N46" i="22"/>
  <c r="O46" i="22"/>
  <c r="F45" i="22"/>
  <c r="G45" i="22"/>
  <c r="H45" i="22"/>
  <c r="I45" i="22"/>
  <c r="J45" i="22"/>
  <c r="K45" i="22"/>
  <c r="L45" i="22"/>
  <c r="M45" i="22"/>
  <c r="N45" i="22"/>
  <c r="O45" i="22"/>
  <c r="F44" i="22"/>
  <c r="G44" i="22"/>
  <c r="H44" i="22"/>
  <c r="I44" i="22"/>
  <c r="J44" i="22"/>
  <c r="K44" i="22"/>
  <c r="L44" i="22"/>
  <c r="M44" i="22"/>
  <c r="N44" i="22"/>
  <c r="O44" i="22"/>
  <c r="F43" i="22"/>
  <c r="G43" i="22"/>
  <c r="H43" i="22"/>
  <c r="I43" i="22"/>
  <c r="J43" i="22"/>
  <c r="K43" i="22"/>
  <c r="L43" i="22"/>
  <c r="M43" i="22"/>
  <c r="N43" i="22"/>
  <c r="O43" i="22"/>
  <c r="F41" i="22"/>
  <c r="G41" i="22"/>
  <c r="H41" i="22"/>
  <c r="I41" i="22"/>
  <c r="J41" i="22"/>
  <c r="K41" i="22"/>
  <c r="L41" i="22"/>
  <c r="M41" i="22"/>
  <c r="N41" i="22"/>
  <c r="O41" i="22"/>
  <c r="F40" i="22"/>
  <c r="G40" i="22"/>
  <c r="H40" i="22"/>
  <c r="I40" i="22"/>
  <c r="J40" i="22"/>
  <c r="K40" i="22"/>
  <c r="L40" i="22"/>
  <c r="M40" i="22"/>
  <c r="N40" i="22"/>
  <c r="O40" i="22"/>
  <c r="F38" i="22"/>
  <c r="G38" i="22"/>
  <c r="H38" i="22"/>
  <c r="I38" i="22"/>
  <c r="J38" i="22"/>
  <c r="K38" i="22"/>
  <c r="L38" i="22"/>
  <c r="M38" i="22"/>
  <c r="N38" i="22"/>
  <c r="O38" i="22"/>
  <c r="F37" i="22"/>
  <c r="G37" i="22"/>
  <c r="H37" i="22"/>
  <c r="I37" i="22"/>
  <c r="J37" i="22"/>
  <c r="K37" i="22"/>
  <c r="L37" i="22"/>
  <c r="M37" i="22"/>
  <c r="N37" i="22"/>
  <c r="O37" i="22"/>
  <c r="F36" i="22"/>
  <c r="G36" i="22"/>
  <c r="H36" i="22"/>
  <c r="I36" i="22"/>
  <c r="J36" i="22"/>
  <c r="K36" i="22"/>
  <c r="L36" i="22"/>
  <c r="M36" i="22"/>
  <c r="N36" i="22"/>
  <c r="O36" i="22"/>
  <c r="F35" i="22"/>
  <c r="G35" i="22"/>
  <c r="H35" i="22"/>
  <c r="I35" i="22"/>
  <c r="J35" i="22"/>
  <c r="K35" i="22"/>
  <c r="L35" i="22"/>
  <c r="M35" i="22"/>
  <c r="N35" i="22"/>
  <c r="O35" i="22"/>
  <c r="F34" i="22"/>
  <c r="G34" i="22"/>
  <c r="H34" i="22"/>
  <c r="I34" i="22"/>
  <c r="J34" i="22"/>
  <c r="K34" i="22"/>
  <c r="L34" i="22"/>
  <c r="M34" i="22"/>
  <c r="N34" i="22"/>
  <c r="O34" i="22"/>
  <c r="F32" i="22"/>
  <c r="G32" i="22"/>
  <c r="H32" i="22"/>
  <c r="I32" i="22"/>
  <c r="J32" i="22"/>
  <c r="K32" i="22"/>
  <c r="L32" i="22"/>
  <c r="M32" i="22"/>
  <c r="N32" i="22"/>
  <c r="O32" i="22"/>
  <c r="F31" i="22"/>
  <c r="G31" i="22"/>
  <c r="H31" i="22"/>
  <c r="I31" i="22"/>
  <c r="J31" i="22"/>
  <c r="K31" i="22"/>
  <c r="L31" i="22"/>
  <c r="M31" i="22"/>
  <c r="N31" i="22"/>
  <c r="O31" i="22"/>
  <c r="F30" i="22"/>
  <c r="G30" i="22"/>
  <c r="H30" i="22"/>
  <c r="I30" i="22"/>
  <c r="J30" i="22"/>
  <c r="K30" i="22"/>
  <c r="L30" i="22"/>
  <c r="M30" i="22"/>
  <c r="N30" i="22"/>
  <c r="O30" i="22"/>
  <c r="F29" i="22"/>
  <c r="G29" i="22"/>
  <c r="H29" i="22"/>
  <c r="I29" i="22"/>
  <c r="J29" i="22"/>
  <c r="K29" i="22"/>
  <c r="L29" i="22"/>
  <c r="M29" i="22"/>
  <c r="N29" i="22"/>
  <c r="O29" i="22"/>
  <c r="F28" i="22"/>
  <c r="G28" i="22"/>
  <c r="H28" i="22"/>
  <c r="I28" i="22"/>
  <c r="J28" i="22"/>
  <c r="K28" i="22"/>
  <c r="L28" i="22"/>
  <c r="M28" i="22"/>
  <c r="N28" i="22"/>
  <c r="O28" i="22"/>
  <c r="F27" i="22"/>
  <c r="G27" i="22"/>
  <c r="H27" i="22"/>
  <c r="I27" i="22"/>
  <c r="J27" i="22"/>
  <c r="K27" i="22"/>
  <c r="L27" i="22"/>
  <c r="M27" i="22"/>
  <c r="N27" i="22"/>
  <c r="O27" i="22"/>
  <c r="F26" i="22"/>
  <c r="G26" i="22"/>
  <c r="H26" i="22"/>
  <c r="I26" i="22"/>
  <c r="J26" i="22"/>
  <c r="K26" i="22"/>
  <c r="L26" i="22"/>
  <c r="M26" i="22"/>
  <c r="N26" i="22"/>
  <c r="O26" i="22"/>
  <c r="F24" i="22"/>
  <c r="G24" i="22"/>
  <c r="H24" i="22"/>
  <c r="I24" i="22"/>
  <c r="J24" i="22"/>
  <c r="K24" i="22"/>
  <c r="L24" i="22"/>
  <c r="M24" i="22"/>
  <c r="N24" i="22"/>
  <c r="O24" i="22"/>
  <c r="F23" i="22"/>
  <c r="G23" i="22"/>
  <c r="H23" i="22"/>
  <c r="I23" i="22"/>
  <c r="J23" i="22"/>
  <c r="K23" i="22"/>
  <c r="L23" i="22"/>
  <c r="M23" i="22"/>
  <c r="N23" i="22"/>
  <c r="O23" i="22"/>
  <c r="F21" i="22"/>
  <c r="G21" i="22"/>
  <c r="H21" i="22"/>
  <c r="I21" i="22"/>
  <c r="J21" i="22"/>
  <c r="K21" i="22"/>
  <c r="L21" i="22"/>
  <c r="M21" i="22"/>
  <c r="N21" i="22"/>
  <c r="O21" i="22"/>
  <c r="F20" i="22"/>
  <c r="G20" i="22"/>
  <c r="H20" i="22"/>
  <c r="I20" i="22"/>
  <c r="J20" i="22"/>
  <c r="K20" i="22"/>
  <c r="L20" i="22"/>
  <c r="M20" i="22"/>
  <c r="N20" i="22"/>
  <c r="O20" i="22"/>
  <c r="F19" i="22"/>
  <c r="G19" i="22"/>
  <c r="H19" i="22"/>
  <c r="I19" i="22"/>
  <c r="J19" i="22"/>
  <c r="K19" i="22"/>
  <c r="L19" i="22"/>
  <c r="M19" i="22"/>
  <c r="N19" i="22"/>
  <c r="O19" i="22"/>
  <c r="F18" i="22"/>
  <c r="G18" i="22"/>
  <c r="H18" i="22"/>
  <c r="I18" i="22"/>
  <c r="J18" i="22"/>
  <c r="K18" i="22"/>
  <c r="L18" i="22"/>
  <c r="M18" i="22"/>
  <c r="N18" i="22"/>
  <c r="O18" i="22"/>
  <c r="F16" i="22"/>
  <c r="G16" i="22"/>
  <c r="H16" i="22"/>
  <c r="I16" i="22"/>
  <c r="J16" i="22"/>
  <c r="K16" i="22"/>
  <c r="L16" i="22"/>
  <c r="M16" i="22"/>
  <c r="N16" i="22"/>
  <c r="O16" i="22"/>
  <c r="F15" i="22"/>
  <c r="G15" i="22"/>
  <c r="H15" i="22"/>
  <c r="I15" i="22"/>
  <c r="J15" i="22"/>
  <c r="K15" i="22"/>
  <c r="L15" i="22"/>
  <c r="M15" i="22"/>
  <c r="N15" i="22"/>
  <c r="O15" i="22"/>
  <c r="F14" i="22"/>
  <c r="G14" i="22"/>
  <c r="H14" i="22"/>
  <c r="I14" i="22"/>
  <c r="J14" i="22"/>
  <c r="K14" i="22"/>
  <c r="L14" i="22"/>
  <c r="M14" i="22"/>
  <c r="N14" i="22"/>
  <c r="O14" i="22"/>
  <c r="F13" i="22"/>
  <c r="G13" i="22"/>
  <c r="H13" i="22"/>
  <c r="I13" i="22"/>
  <c r="J13" i="22"/>
  <c r="K13" i="22"/>
  <c r="L13" i="22"/>
  <c r="M13" i="22"/>
  <c r="N13" i="22"/>
  <c r="O13" i="22"/>
  <c r="F12" i="22"/>
  <c r="G12" i="22"/>
  <c r="H12" i="22"/>
  <c r="I12" i="22"/>
  <c r="J12" i="22"/>
  <c r="K12" i="22"/>
  <c r="L12" i="22"/>
  <c r="M12" i="22"/>
  <c r="N12" i="22"/>
  <c r="O12" i="22"/>
  <c r="F11" i="22"/>
  <c r="G11" i="22"/>
  <c r="H11" i="22"/>
  <c r="I11" i="22"/>
  <c r="J11" i="22"/>
  <c r="K11" i="22"/>
  <c r="L11" i="22"/>
  <c r="M11" i="22"/>
  <c r="N11" i="22"/>
  <c r="O11" i="22"/>
  <c r="F10" i="22"/>
  <c r="G10" i="22"/>
  <c r="H10" i="22"/>
  <c r="I10" i="22"/>
  <c r="J10" i="22"/>
  <c r="K10" i="22"/>
  <c r="L10" i="22"/>
  <c r="M10" i="22"/>
  <c r="N10" i="22"/>
  <c r="O10" i="22"/>
  <c r="F8" i="22"/>
  <c r="G8" i="22"/>
  <c r="H8" i="22"/>
  <c r="I8" i="22"/>
  <c r="J8" i="22"/>
  <c r="K8" i="22"/>
  <c r="L8" i="22"/>
  <c r="M8" i="22"/>
  <c r="N8" i="22"/>
  <c r="O8" i="22"/>
  <c r="F7" i="22"/>
  <c r="G7" i="22"/>
  <c r="H7" i="22"/>
  <c r="I7" i="22"/>
  <c r="J7" i="22"/>
  <c r="K7" i="22"/>
  <c r="L7" i="22"/>
  <c r="M7" i="22"/>
  <c r="N7" i="22"/>
  <c r="O7" i="22"/>
  <c r="P7" i="22"/>
  <c r="Q7" i="22"/>
  <c r="R7" i="22"/>
  <c r="S7" i="22"/>
  <c r="T7" i="22"/>
  <c r="F6" i="22"/>
  <c r="G6" i="22"/>
  <c r="H6" i="22"/>
  <c r="I6" i="22"/>
  <c r="J6" i="22"/>
  <c r="K6" i="22"/>
  <c r="L6" i="22"/>
  <c r="M6" i="22"/>
  <c r="N6" i="22"/>
  <c r="O6" i="22"/>
  <c r="F5" i="22"/>
  <c r="G5" i="22"/>
  <c r="H5" i="22"/>
  <c r="I5" i="22"/>
  <c r="J5" i="22"/>
  <c r="K5" i="22"/>
  <c r="L5" i="22"/>
  <c r="M5" i="22"/>
  <c r="N5" i="22"/>
  <c r="O5" i="22"/>
  <c r="P5" i="22"/>
  <c r="Q5" i="22"/>
  <c r="R5" i="22"/>
  <c r="S5" i="22"/>
  <c r="T5" i="22"/>
  <c r="E79" i="22"/>
  <c r="E78" i="22"/>
  <c r="E77" i="22"/>
  <c r="E76" i="22"/>
  <c r="E75" i="22"/>
  <c r="E74" i="22"/>
  <c r="E72" i="22"/>
  <c r="E71" i="22"/>
  <c r="E70" i="22"/>
  <c r="E68" i="22"/>
  <c r="E67" i="22"/>
  <c r="E66" i="22"/>
  <c r="E65" i="22"/>
  <c r="E64" i="22"/>
  <c r="E63" i="22"/>
  <c r="E62" i="22"/>
  <c r="E61" i="22"/>
  <c r="E60" i="22"/>
  <c r="E58" i="22"/>
  <c r="E57" i="22"/>
  <c r="E56" i="22"/>
  <c r="E55" i="22"/>
  <c r="E54" i="22"/>
  <c r="E53" i="22"/>
  <c r="E51" i="22"/>
  <c r="E49" i="22"/>
  <c r="E48" i="22"/>
  <c r="E47" i="22"/>
  <c r="E46" i="22"/>
  <c r="E45" i="22"/>
  <c r="E44" i="22"/>
  <c r="E43" i="22"/>
  <c r="E41" i="22"/>
  <c r="E40" i="22"/>
  <c r="E38" i="22"/>
  <c r="E37" i="22"/>
  <c r="E36" i="22"/>
  <c r="E35" i="22"/>
  <c r="E34" i="22"/>
  <c r="E32" i="22"/>
  <c r="E31" i="22"/>
  <c r="E30" i="22"/>
  <c r="E29" i="22"/>
  <c r="E28" i="22"/>
  <c r="E27" i="22"/>
  <c r="E26" i="22"/>
  <c r="E24" i="22"/>
  <c r="E23" i="22"/>
  <c r="E21" i="22"/>
  <c r="E20" i="22"/>
  <c r="E19" i="22"/>
  <c r="E18" i="22"/>
  <c r="E16" i="22"/>
  <c r="E15" i="22"/>
  <c r="E14" i="22"/>
  <c r="E13" i="22"/>
  <c r="E12" i="22"/>
  <c r="E11" i="22"/>
  <c r="E10" i="22"/>
  <c r="E8" i="22"/>
  <c r="E7" i="22"/>
  <c r="E6" i="22"/>
  <c r="E5" i="22"/>
  <c r="S80" i="21"/>
  <c r="R80" i="21"/>
  <c r="Q80" i="21"/>
  <c r="P80" i="21"/>
  <c r="O80" i="21"/>
  <c r="N80" i="21"/>
  <c r="M80" i="21"/>
  <c r="L80" i="21"/>
  <c r="K80" i="21"/>
  <c r="J80" i="21"/>
  <c r="I80" i="21"/>
  <c r="H80" i="21"/>
  <c r="G80" i="21"/>
  <c r="F80" i="21"/>
  <c r="E80" i="21"/>
  <c r="S79" i="21"/>
  <c r="R79" i="21"/>
  <c r="Q79" i="21"/>
  <c r="P79" i="21"/>
  <c r="O79" i="21"/>
  <c r="N79" i="21"/>
  <c r="M79" i="21"/>
  <c r="L79" i="21"/>
  <c r="O79" i="22" l="1"/>
  <c r="P79" i="22"/>
  <c r="Q79" i="22"/>
  <c r="R79" i="22"/>
  <c r="S79" i="22"/>
  <c r="P80" i="22"/>
  <c r="Q80" i="22"/>
  <c r="R80" i="22"/>
  <c r="S80" i="22"/>
  <c r="E80" i="22" l="1"/>
  <c r="N79" i="22"/>
  <c r="L79" i="22" l="1"/>
  <c r="M79" i="22"/>
  <c r="K80" i="22" l="1"/>
  <c r="J80" i="22"/>
  <c r="I80" i="22"/>
  <c r="H80" i="22"/>
  <c r="G80" i="22"/>
  <c r="F80" i="22"/>
  <c r="A78" i="17"/>
  <c r="A79" i="17" s="1"/>
  <c r="A80" i="17" s="1"/>
  <c r="A11" i="17"/>
  <c r="A12" i="17" s="1"/>
  <c r="A13" i="17" s="1"/>
  <c r="A14" i="17" s="1"/>
  <c r="A15" i="17" s="1"/>
  <c r="A16" i="17" s="1"/>
  <c r="A18" i="17" s="1"/>
  <c r="A19" i="17" s="1"/>
  <c r="A20" i="17" s="1"/>
  <c r="A21" i="17" s="1"/>
  <c r="A22" i="17" s="1"/>
  <c r="A23" i="17" s="1"/>
  <c r="A24" i="17" s="1"/>
  <c r="A26" i="17" s="1"/>
  <c r="A27" i="17" s="1"/>
  <c r="A28" i="17" s="1"/>
  <c r="A29" i="17" s="1"/>
  <c r="A30" i="17" s="1"/>
  <c r="A31" i="17" s="1"/>
  <c r="A32" i="17" s="1"/>
  <c r="A34" i="17" s="1"/>
  <c r="A35" i="17" s="1"/>
  <c r="A36" i="17" s="1"/>
  <c r="A37" i="17" s="1"/>
  <c r="A38" i="17" s="1"/>
  <c r="A39" i="17" s="1"/>
  <c r="A40" i="17" s="1"/>
  <c r="A41" i="17" s="1"/>
  <c r="A43" i="17" s="1"/>
  <c r="A44" i="17" s="1"/>
  <c r="A45" i="17" s="1"/>
  <c r="A46" i="17" s="1"/>
  <c r="A47" i="17" s="1"/>
  <c r="A48" i="17" s="1"/>
  <c r="A49" i="17" s="1"/>
  <c r="A51" i="17" s="1"/>
  <c r="A53" i="17" s="1"/>
  <c r="A54" i="17" s="1"/>
  <c r="A55" i="17" s="1"/>
  <c r="A56" i="17" s="1"/>
  <c r="A57" i="17" s="1"/>
  <c r="A58" i="17" s="1"/>
  <c r="A60" i="17" s="1"/>
  <c r="A61" i="17" s="1"/>
  <c r="A62" i="17" s="1"/>
  <c r="A63" i="17" s="1"/>
  <c r="A64" i="17" s="1"/>
  <c r="A65" i="17" s="1"/>
  <c r="A66" i="17" s="1"/>
  <c r="A67" i="17" s="1"/>
  <c r="A68" i="17" s="1"/>
  <c r="A70" i="17" s="1"/>
  <c r="A71" i="17" s="1"/>
  <c r="A72" i="17" s="1"/>
  <c r="A74" i="17" s="1"/>
  <c r="A10" i="17"/>
  <c r="L80" i="22" l="1"/>
  <c r="M80" i="22" l="1"/>
  <c r="N80" i="22" l="1"/>
  <c r="O80" i="22" l="1"/>
  <c r="R75" i="15" l="1"/>
  <c r="Q75" i="15"/>
  <c r="P75" i="15"/>
  <c r="O75" i="15"/>
  <c r="J79" i="15"/>
  <c r="I79" i="15"/>
  <c r="H79" i="15"/>
  <c r="G79" i="15"/>
  <c r="F79" i="15"/>
  <c r="N78" i="15"/>
  <c r="M78" i="15"/>
  <c r="L78" i="15"/>
  <c r="K78" i="15"/>
  <c r="J78" i="15"/>
  <c r="I78" i="15"/>
  <c r="H78" i="15"/>
  <c r="G78" i="15"/>
  <c r="F78" i="15"/>
  <c r="N77" i="15"/>
  <c r="M77" i="15"/>
  <c r="L77" i="15"/>
  <c r="K77" i="15"/>
  <c r="J77" i="15"/>
  <c r="I77" i="15"/>
  <c r="H77" i="15"/>
  <c r="G77" i="15"/>
  <c r="F77" i="15"/>
  <c r="N76" i="15"/>
  <c r="M76" i="15"/>
  <c r="L76" i="15"/>
  <c r="K76" i="15"/>
  <c r="J76" i="15"/>
  <c r="I76" i="15"/>
  <c r="H76" i="15"/>
  <c r="G76" i="15"/>
  <c r="F76" i="15"/>
  <c r="N75" i="15"/>
  <c r="M75" i="15"/>
  <c r="L75" i="15"/>
  <c r="K75" i="15"/>
  <c r="J75" i="15"/>
  <c r="I75" i="15"/>
  <c r="H75" i="15"/>
  <c r="G75" i="15"/>
  <c r="F75" i="15"/>
  <c r="J74" i="15"/>
  <c r="I74" i="15"/>
  <c r="H74" i="15"/>
  <c r="G74" i="15"/>
  <c r="F74" i="15"/>
  <c r="E74" i="15"/>
  <c r="N72" i="15"/>
  <c r="M72" i="15"/>
  <c r="L72" i="15"/>
  <c r="K72" i="15"/>
  <c r="J72" i="15"/>
  <c r="I72" i="15"/>
  <c r="H72" i="15"/>
  <c r="G72" i="15"/>
  <c r="F72" i="15"/>
  <c r="E72" i="15"/>
  <c r="N71" i="15"/>
  <c r="M71" i="15"/>
  <c r="L71" i="15"/>
  <c r="K71" i="15"/>
  <c r="J71" i="15"/>
  <c r="I71" i="15"/>
  <c r="H71" i="15"/>
  <c r="G71" i="15"/>
  <c r="F71" i="15"/>
  <c r="E71" i="15"/>
  <c r="N70" i="15"/>
  <c r="M70" i="15"/>
  <c r="L70" i="15"/>
  <c r="K70" i="15"/>
  <c r="J70" i="15"/>
  <c r="I70" i="15"/>
  <c r="H70" i="15"/>
  <c r="G70" i="15"/>
  <c r="F70" i="15"/>
  <c r="E70" i="15"/>
  <c r="N68" i="15"/>
  <c r="M68" i="15"/>
  <c r="L68" i="15"/>
  <c r="K68" i="15"/>
  <c r="J68" i="15"/>
  <c r="I68" i="15"/>
  <c r="H68" i="15"/>
  <c r="G68" i="15"/>
  <c r="F68" i="15"/>
  <c r="E68" i="15"/>
  <c r="N67" i="15"/>
  <c r="M67" i="15"/>
  <c r="L67" i="15"/>
  <c r="K67" i="15"/>
  <c r="J67" i="15"/>
  <c r="I67" i="15"/>
  <c r="H67" i="15"/>
  <c r="G67" i="15"/>
  <c r="F67" i="15"/>
  <c r="E67" i="15"/>
  <c r="N66" i="15"/>
  <c r="M66" i="15"/>
  <c r="L66" i="15"/>
  <c r="K66" i="15"/>
  <c r="J66" i="15"/>
  <c r="I66" i="15"/>
  <c r="H66" i="15"/>
  <c r="G66" i="15"/>
  <c r="F66" i="15"/>
  <c r="E66" i="15"/>
  <c r="N65" i="15"/>
  <c r="M65" i="15"/>
  <c r="L65" i="15"/>
  <c r="K65" i="15"/>
  <c r="J65" i="15"/>
  <c r="I65" i="15"/>
  <c r="H65" i="15"/>
  <c r="G65" i="15"/>
  <c r="F65" i="15"/>
  <c r="E65" i="15"/>
  <c r="N64" i="15"/>
  <c r="M64" i="15"/>
  <c r="L64" i="15"/>
  <c r="K64" i="15"/>
  <c r="J64" i="15"/>
  <c r="I64" i="15"/>
  <c r="H64" i="15"/>
  <c r="G64" i="15"/>
  <c r="F64" i="15"/>
  <c r="E64" i="15"/>
  <c r="N63" i="15"/>
  <c r="M63" i="15"/>
  <c r="L63" i="15"/>
  <c r="K63" i="15"/>
  <c r="J63" i="15"/>
  <c r="I63" i="15"/>
  <c r="H63" i="15"/>
  <c r="G63" i="15"/>
  <c r="F63" i="15"/>
  <c r="E63" i="15"/>
  <c r="N62" i="15"/>
  <c r="M62" i="15"/>
  <c r="L62" i="15"/>
  <c r="K62" i="15"/>
  <c r="J62" i="15"/>
  <c r="I62" i="15"/>
  <c r="H62" i="15"/>
  <c r="G62" i="15"/>
  <c r="F62" i="15"/>
  <c r="E62" i="15"/>
  <c r="N61" i="15"/>
  <c r="M61" i="15"/>
  <c r="L61" i="15"/>
  <c r="K61" i="15"/>
  <c r="J61" i="15"/>
  <c r="I61" i="15"/>
  <c r="H61" i="15"/>
  <c r="G61" i="15"/>
  <c r="F61" i="15"/>
  <c r="E61" i="15"/>
  <c r="N60" i="15"/>
  <c r="M60" i="15"/>
  <c r="L60" i="15"/>
  <c r="K60" i="15"/>
  <c r="J60" i="15"/>
  <c r="I60" i="15"/>
  <c r="H60" i="15"/>
  <c r="G60" i="15"/>
  <c r="F60" i="15"/>
  <c r="E60" i="15"/>
  <c r="N58" i="15"/>
  <c r="M58" i="15"/>
  <c r="L58" i="15"/>
  <c r="K58" i="15"/>
  <c r="J58" i="15"/>
  <c r="I58" i="15"/>
  <c r="H58" i="15"/>
  <c r="G58" i="15"/>
  <c r="F58" i="15"/>
  <c r="E58" i="15"/>
  <c r="N57" i="15"/>
  <c r="M57" i="15"/>
  <c r="L57" i="15"/>
  <c r="K57" i="15"/>
  <c r="J57" i="15"/>
  <c r="I57" i="15"/>
  <c r="H57" i="15"/>
  <c r="G57" i="15"/>
  <c r="F57" i="15"/>
  <c r="E57" i="15"/>
  <c r="N56" i="15"/>
  <c r="M56" i="15"/>
  <c r="L56" i="15"/>
  <c r="K56" i="15"/>
  <c r="J56" i="15"/>
  <c r="I56" i="15"/>
  <c r="H56" i="15"/>
  <c r="G56" i="15"/>
  <c r="F56" i="15"/>
  <c r="E56" i="15"/>
  <c r="N55" i="15"/>
  <c r="M55" i="15"/>
  <c r="L55" i="15"/>
  <c r="K55" i="15"/>
  <c r="J55" i="15"/>
  <c r="I55" i="15"/>
  <c r="H55" i="15"/>
  <c r="G55" i="15"/>
  <c r="F55" i="15"/>
  <c r="E55" i="15"/>
  <c r="N53" i="15"/>
  <c r="M53" i="15"/>
  <c r="L53" i="15"/>
  <c r="K53" i="15"/>
  <c r="J53" i="15"/>
  <c r="I53" i="15"/>
  <c r="H53" i="15"/>
  <c r="G53" i="15"/>
  <c r="F53" i="15"/>
  <c r="E53" i="15"/>
  <c r="N51" i="15"/>
  <c r="M51" i="15"/>
  <c r="L51" i="15"/>
  <c r="K51" i="15"/>
  <c r="J51" i="15"/>
  <c r="I51" i="15"/>
  <c r="H51" i="15"/>
  <c r="G51" i="15"/>
  <c r="F51" i="15"/>
  <c r="E51" i="15"/>
  <c r="N49" i="15"/>
  <c r="M49" i="15"/>
  <c r="L49" i="15"/>
  <c r="K49" i="15"/>
  <c r="J49" i="15"/>
  <c r="I49" i="15"/>
  <c r="H49" i="15"/>
  <c r="G49" i="15"/>
  <c r="F49" i="15"/>
  <c r="E49" i="15"/>
  <c r="N48" i="15"/>
  <c r="M48" i="15"/>
  <c r="L48" i="15"/>
  <c r="K48" i="15"/>
  <c r="J48" i="15"/>
  <c r="I48" i="15"/>
  <c r="H48" i="15"/>
  <c r="G48" i="15"/>
  <c r="F48" i="15"/>
  <c r="E48" i="15"/>
  <c r="N47" i="15"/>
  <c r="M47" i="15"/>
  <c r="L47" i="15"/>
  <c r="K47" i="15"/>
  <c r="J47" i="15"/>
  <c r="I47" i="15"/>
  <c r="H47" i="15"/>
  <c r="G47" i="15"/>
  <c r="F47" i="15"/>
  <c r="E47" i="15"/>
  <c r="N46" i="15"/>
  <c r="M46" i="15"/>
  <c r="L46" i="15"/>
  <c r="K46" i="15"/>
  <c r="J46" i="15"/>
  <c r="I46" i="15"/>
  <c r="H46" i="15"/>
  <c r="G46" i="15"/>
  <c r="F46" i="15"/>
  <c r="E46" i="15"/>
  <c r="N45" i="15"/>
  <c r="M45" i="15"/>
  <c r="L45" i="15"/>
  <c r="K45" i="15"/>
  <c r="J45" i="15"/>
  <c r="I45" i="15"/>
  <c r="H45" i="15"/>
  <c r="G45" i="15"/>
  <c r="F45" i="15"/>
  <c r="E45" i="15"/>
  <c r="N44" i="15"/>
  <c r="M44" i="15"/>
  <c r="L44" i="15"/>
  <c r="K44" i="15"/>
  <c r="J44" i="15"/>
  <c r="I44" i="15"/>
  <c r="H44" i="15"/>
  <c r="G44" i="15"/>
  <c r="F44" i="15"/>
  <c r="E44" i="15"/>
  <c r="N43" i="15"/>
  <c r="M43" i="15"/>
  <c r="L43" i="15"/>
  <c r="K43" i="15"/>
  <c r="J43" i="15"/>
  <c r="I43" i="15"/>
  <c r="H43" i="15"/>
  <c r="G43" i="15"/>
  <c r="F43" i="15"/>
  <c r="E43" i="15"/>
  <c r="N41" i="15"/>
  <c r="M41" i="15"/>
  <c r="L41" i="15"/>
  <c r="K41" i="15"/>
  <c r="J41" i="15"/>
  <c r="I41" i="15"/>
  <c r="H41" i="15"/>
  <c r="G41" i="15"/>
  <c r="F41" i="15"/>
  <c r="E41" i="15"/>
  <c r="N40" i="15"/>
  <c r="M40" i="15"/>
  <c r="L40" i="15"/>
  <c r="K40" i="15"/>
  <c r="J40" i="15"/>
  <c r="I40" i="15"/>
  <c r="H40" i="15"/>
  <c r="G40" i="15"/>
  <c r="F40" i="15"/>
  <c r="E40" i="15"/>
  <c r="N39" i="15"/>
  <c r="M39" i="15"/>
  <c r="L39" i="15"/>
  <c r="K39" i="15"/>
  <c r="J39" i="15"/>
  <c r="I39" i="15"/>
  <c r="H39" i="15"/>
  <c r="G39" i="15"/>
  <c r="F39" i="15"/>
  <c r="E39" i="15"/>
  <c r="N38" i="15"/>
  <c r="M38" i="15"/>
  <c r="L38" i="15"/>
  <c r="K38" i="15"/>
  <c r="J38" i="15"/>
  <c r="I38" i="15"/>
  <c r="H38" i="15"/>
  <c r="G38" i="15"/>
  <c r="F38" i="15"/>
  <c r="E38" i="15"/>
  <c r="N37" i="15"/>
  <c r="M37" i="15"/>
  <c r="L37" i="15"/>
  <c r="K37" i="15"/>
  <c r="J37" i="15"/>
  <c r="I37" i="15"/>
  <c r="H37" i="15"/>
  <c r="G37" i="15"/>
  <c r="F37" i="15"/>
  <c r="E37" i="15"/>
  <c r="N36" i="15"/>
  <c r="M36" i="15"/>
  <c r="L36" i="15"/>
  <c r="K36" i="15"/>
  <c r="J36" i="15"/>
  <c r="I36" i="15"/>
  <c r="H36" i="15"/>
  <c r="G36" i="15"/>
  <c r="F36" i="15"/>
  <c r="E36" i="15"/>
  <c r="N35" i="15"/>
  <c r="M35" i="15"/>
  <c r="L35" i="15"/>
  <c r="K35" i="15"/>
  <c r="J35" i="15"/>
  <c r="I35" i="15"/>
  <c r="H35" i="15"/>
  <c r="G35" i="15"/>
  <c r="F35" i="15"/>
  <c r="E35" i="15"/>
  <c r="N34" i="15"/>
  <c r="M34" i="15"/>
  <c r="L34" i="15"/>
  <c r="K34" i="15"/>
  <c r="J34" i="15"/>
  <c r="I34" i="15"/>
  <c r="H34" i="15"/>
  <c r="G34" i="15"/>
  <c r="F34" i="15"/>
  <c r="E34" i="15"/>
  <c r="N32" i="15"/>
  <c r="M32" i="15"/>
  <c r="L32" i="15"/>
  <c r="K32" i="15"/>
  <c r="J32" i="15"/>
  <c r="I32" i="15"/>
  <c r="H32" i="15"/>
  <c r="G32" i="15"/>
  <c r="F32" i="15"/>
  <c r="E32" i="15"/>
  <c r="N31" i="15"/>
  <c r="M31" i="15"/>
  <c r="L31" i="15"/>
  <c r="K31" i="15"/>
  <c r="J31" i="15"/>
  <c r="I31" i="15"/>
  <c r="H31" i="15"/>
  <c r="G31" i="15"/>
  <c r="F31" i="15"/>
  <c r="E31" i="15"/>
  <c r="N30" i="15"/>
  <c r="M30" i="15"/>
  <c r="L30" i="15"/>
  <c r="K30" i="15"/>
  <c r="J30" i="15"/>
  <c r="I30" i="15"/>
  <c r="H30" i="15"/>
  <c r="G30" i="15"/>
  <c r="F30" i="15"/>
  <c r="E30" i="15"/>
  <c r="N29" i="15"/>
  <c r="M29" i="15"/>
  <c r="L29" i="15"/>
  <c r="K29" i="15"/>
  <c r="J29" i="15"/>
  <c r="I29" i="15"/>
  <c r="H29" i="15"/>
  <c r="G29" i="15"/>
  <c r="F29" i="15"/>
  <c r="E29" i="15"/>
  <c r="N28" i="15"/>
  <c r="M28" i="15"/>
  <c r="L28" i="15"/>
  <c r="K28" i="15"/>
  <c r="J28" i="15"/>
  <c r="I28" i="15"/>
  <c r="H28" i="15"/>
  <c r="G28" i="15"/>
  <c r="F28" i="15"/>
  <c r="E28" i="15"/>
  <c r="N27" i="15"/>
  <c r="M27" i="15"/>
  <c r="L27" i="15"/>
  <c r="K27" i="15"/>
  <c r="J27" i="15"/>
  <c r="I27" i="15"/>
  <c r="H27" i="15"/>
  <c r="G27" i="15"/>
  <c r="F27" i="15"/>
  <c r="E27" i="15"/>
  <c r="N26" i="15"/>
  <c r="M26" i="15"/>
  <c r="L26" i="15"/>
  <c r="K26" i="15"/>
  <c r="J26" i="15"/>
  <c r="I26" i="15"/>
  <c r="H26" i="15"/>
  <c r="G26" i="15"/>
  <c r="F26" i="15"/>
  <c r="E26" i="15"/>
  <c r="N24" i="15"/>
  <c r="M24" i="15"/>
  <c r="L24" i="15"/>
  <c r="K24" i="15"/>
  <c r="J24" i="15"/>
  <c r="I24" i="15"/>
  <c r="H24" i="15"/>
  <c r="G24" i="15"/>
  <c r="F24" i="15"/>
  <c r="E24" i="15"/>
  <c r="N23" i="15"/>
  <c r="M23" i="15"/>
  <c r="L23" i="15"/>
  <c r="K23" i="15"/>
  <c r="J23" i="15"/>
  <c r="I23" i="15"/>
  <c r="H23" i="15"/>
  <c r="G23" i="15"/>
  <c r="F23" i="15"/>
  <c r="E23" i="15"/>
  <c r="N21" i="15"/>
  <c r="M21" i="15"/>
  <c r="L21" i="15"/>
  <c r="K21" i="15"/>
  <c r="J21" i="15"/>
  <c r="I21" i="15"/>
  <c r="H21" i="15"/>
  <c r="G21" i="15"/>
  <c r="F21" i="15"/>
  <c r="E21" i="15"/>
  <c r="N20" i="15"/>
  <c r="M20" i="15"/>
  <c r="L20" i="15"/>
  <c r="K20" i="15"/>
  <c r="J20" i="15"/>
  <c r="I20" i="15"/>
  <c r="H20" i="15"/>
  <c r="G20" i="15"/>
  <c r="F20" i="15"/>
  <c r="E20" i="15"/>
  <c r="N19" i="15"/>
  <c r="M19" i="15"/>
  <c r="L19" i="15"/>
  <c r="K19" i="15"/>
  <c r="J19" i="15"/>
  <c r="I19" i="15"/>
  <c r="H19" i="15"/>
  <c r="G19" i="15"/>
  <c r="F19" i="15"/>
  <c r="E19" i="15"/>
  <c r="N18" i="15"/>
  <c r="M18" i="15"/>
  <c r="L18" i="15"/>
  <c r="K18" i="15"/>
  <c r="J18" i="15"/>
  <c r="I18" i="15"/>
  <c r="H18" i="15"/>
  <c r="G18" i="15"/>
  <c r="F18" i="15"/>
  <c r="E18" i="15"/>
  <c r="N16" i="15"/>
  <c r="M16" i="15"/>
  <c r="L16" i="15"/>
  <c r="K16" i="15"/>
  <c r="J16" i="15"/>
  <c r="I16" i="15"/>
  <c r="H16" i="15"/>
  <c r="G16" i="15"/>
  <c r="F16" i="15"/>
  <c r="E16" i="15"/>
  <c r="N15" i="15"/>
  <c r="M15" i="15"/>
  <c r="L15" i="15"/>
  <c r="K15" i="15"/>
  <c r="J15" i="15"/>
  <c r="I15" i="15"/>
  <c r="H15" i="15"/>
  <c r="G15" i="15"/>
  <c r="F15" i="15"/>
  <c r="E15" i="15"/>
  <c r="N14" i="15"/>
  <c r="M14" i="15"/>
  <c r="L14" i="15"/>
  <c r="K14" i="15"/>
  <c r="J14" i="15"/>
  <c r="I14" i="15"/>
  <c r="H14" i="15"/>
  <c r="G14" i="15"/>
  <c r="F14" i="15"/>
  <c r="E14" i="15"/>
  <c r="N13" i="15"/>
  <c r="M13" i="15"/>
  <c r="L13" i="15"/>
  <c r="K13" i="15"/>
  <c r="J13" i="15"/>
  <c r="I13" i="15"/>
  <c r="H13" i="15"/>
  <c r="G13" i="15"/>
  <c r="F13" i="15"/>
  <c r="E13" i="15"/>
  <c r="N12" i="15"/>
  <c r="M12" i="15"/>
  <c r="L12" i="15"/>
  <c r="K12" i="15"/>
  <c r="J12" i="15"/>
  <c r="I12" i="15"/>
  <c r="H12" i="15"/>
  <c r="G12" i="15"/>
  <c r="F12" i="15"/>
  <c r="E12" i="15"/>
  <c r="N11" i="15"/>
  <c r="M11" i="15"/>
  <c r="L11" i="15"/>
  <c r="K11" i="15"/>
  <c r="J11" i="15"/>
  <c r="I11" i="15"/>
  <c r="H11" i="15"/>
  <c r="G11" i="15"/>
  <c r="F11" i="15"/>
  <c r="E11" i="15"/>
  <c r="N10" i="15"/>
  <c r="M10" i="15"/>
  <c r="L10" i="15"/>
  <c r="K10" i="15"/>
  <c r="J10" i="15"/>
  <c r="I10" i="15"/>
  <c r="H10" i="15"/>
  <c r="G10" i="15"/>
  <c r="F10" i="15"/>
  <c r="E10" i="15"/>
  <c r="R7" i="15"/>
  <c r="Q7" i="15"/>
  <c r="P7" i="15"/>
  <c r="O7" i="15"/>
  <c r="N8" i="15"/>
  <c r="M8" i="15"/>
  <c r="L8" i="15"/>
  <c r="K8" i="15"/>
  <c r="J8" i="15"/>
  <c r="I8" i="15"/>
  <c r="H8" i="15"/>
  <c r="G8" i="15"/>
  <c r="F8" i="15"/>
  <c r="E8" i="15"/>
  <c r="N7" i="15"/>
  <c r="M7" i="15"/>
  <c r="L7" i="15"/>
  <c r="K7" i="15"/>
  <c r="J7" i="15"/>
  <c r="I7" i="15"/>
  <c r="H7" i="15"/>
  <c r="G7" i="15"/>
  <c r="F7" i="15"/>
  <c r="E7" i="15"/>
  <c r="N6" i="15"/>
  <c r="M6" i="15"/>
  <c r="L6" i="15"/>
  <c r="K6" i="15"/>
  <c r="J6" i="15"/>
  <c r="I6" i="15"/>
  <c r="H6" i="15"/>
  <c r="G6" i="15"/>
  <c r="F6" i="15"/>
  <c r="E6" i="15"/>
  <c r="N5" i="15"/>
  <c r="M5" i="15"/>
  <c r="L5" i="15"/>
  <c r="K5" i="15"/>
  <c r="J5" i="15"/>
  <c r="I5" i="15"/>
  <c r="H5" i="15"/>
  <c r="G5" i="15"/>
  <c r="F5" i="15"/>
  <c r="E5" i="15"/>
  <c r="A78" i="15" l="1"/>
  <c r="A79" i="15" s="1"/>
  <c r="A80" i="15" s="1"/>
  <c r="A10" i="15"/>
  <c r="A11" i="15" s="1"/>
  <c r="A12" i="15" s="1"/>
  <c r="A13" i="15" s="1"/>
  <c r="A14" i="15" s="1"/>
  <c r="A15" i="15" s="1"/>
  <c r="A16" i="15" s="1"/>
  <c r="A18" i="15" s="1"/>
  <c r="A19" i="15" s="1"/>
  <c r="A20" i="15" s="1"/>
  <c r="A21" i="15" s="1"/>
  <c r="A22" i="15" s="1"/>
  <c r="A23" i="15" s="1"/>
  <c r="A24" i="15" s="1"/>
  <c r="A26" i="15" s="1"/>
  <c r="A27" i="15" s="1"/>
  <c r="A28" i="15" s="1"/>
  <c r="A29" i="15" s="1"/>
  <c r="A30" i="15" s="1"/>
  <c r="A31" i="15" s="1"/>
  <c r="A32" i="15" s="1"/>
  <c r="A34" i="15" s="1"/>
  <c r="A35" i="15" s="1"/>
  <c r="A36" i="15" s="1"/>
  <c r="A37" i="15" s="1"/>
  <c r="A38" i="15" s="1"/>
  <c r="A39" i="15" s="1"/>
  <c r="A40" i="15" s="1"/>
  <c r="A41" i="15" s="1"/>
  <c r="A43" i="15" s="1"/>
  <c r="A44" i="15" s="1"/>
  <c r="A45" i="15" s="1"/>
  <c r="A46" i="15" s="1"/>
  <c r="A47" i="15" s="1"/>
  <c r="A48" i="15" s="1"/>
  <c r="A49" i="15" s="1"/>
  <c r="A51" i="15" s="1"/>
  <c r="A53" i="15" s="1"/>
  <c r="A54" i="15" s="1"/>
  <c r="A55" i="15" s="1"/>
  <c r="A56" i="15" s="1"/>
  <c r="A57" i="15" s="1"/>
  <c r="A58" i="15" s="1"/>
  <c r="A60" i="15" s="1"/>
  <c r="A61" i="15" s="1"/>
  <c r="A62" i="15" s="1"/>
  <c r="A63" i="15" s="1"/>
  <c r="A64" i="15" s="1"/>
  <c r="A65" i="15" s="1"/>
  <c r="A66" i="15" s="1"/>
  <c r="A67" i="15" s="1"/>
  <c r="A68" i="15" s="1"/>
  <c r="A70" i="15" s="1"/>
  <c r="A71" i="15" s="1"/>
  <c r="A72" i="15" s="1"/>
  <c r="A74" i="15" s="1"/>
  <c r="K74" i="12" l="1"/>
  <c r="K79" i="12" s="1"/>
  <c r="K79" i="15" s="1"/>
  <c r="K74" i="15" l="1"/>
  <c r="L74" i="12"/>
  <c r="L74" i="15" s="1"/>
  <c r="N68" i="13"/>
  <c r="M68" i="13"/>
  <c r="L68" i="13"/>
  <c r="K68" i="13"/>
  <c r="J68" i="13"/>
  <c r="I68" i="13"/>
  <c r="H68" i="13"/>
  <c r="G68" i="13"/>
  <c r="F68" i="13"/>
  <c r="E68" i="13"/>
  <c r="N67" i="13"/>
  <c r="M67" i="13"/>
  <c r="L67" i="13"/>
  <c r="K67" i="13"/>
  <c r="J67" i="13"/>
  <c r="I67" i="13"/>
  <c r="H67" i="13"/>
  <c r="G67" i="13"/>
  <c r="F67" i="13"/>
  <c r="E67" i="13"/>
  <c r="N66" i="13"/>
  <c r="M66" i="13"/>
  <c r="L66" i="13"/>
  <c r="K66" i="13"/>
  <c r="J66" i="13"/>
  <c r="I66" i="13"/>
  <c r="H66" i="13"/>
  <c r="G66" i="13"/>
  <c r="F66" i="13"/>
  <c r="E66" i="13"/>
  <c r="N65" i="13"/>
  <c r="M65" i="13"/>
  <c r="L65" i="13"/>
  <c r="K65" i="13"/>
  <c r="J65" i="13"/>
  <c r="I65" i="13"/>
  <c r="H65" i="13"/>
  <c r="G65" i="13"/>
  <c r="F65" i="13"/>
  <c r="E65" i="13"/>
  <c r="N64" i="13"/>
  <c r="M64" i="13"/>
  <c r="L64" i="13"/>
  <c r="K64" i="13"/>
  <c r="J64" i="13"/>
  <c r="I64" i="13"/>
  <c r="H64" i="13"/>
  <c r="G64" i="13"/>
  <c r="F64" i="13"/>
  <c r="E64" i="13"/>
  <c r="N63" i="13"/>
  <c r="M63" i="13"/>
  <c r="L63" i="13"/>
  <c r="K63" i="13"/>
  <c r="J63" i="13"/>
  <c r="I63" i="13"/>
  <c r="H63" i="13"/>
  <c r="G63" i="13"/>
  <c r="F63" i="13"/>
  <c r="E63" i="13"/>
  <c r="N62" i="13"/>
  <c r="M62" i="13"/>
  <c r="L62" i="13"/>
  <c r="K62" i="13"/>
  <c r="J62" i="13"/>
  <c r="I62" i="13"/>
  <c r="H62" i="13"/>
  <c r="G62" i="13"/>
  <c r="F62" i="13"/>
  <c r="E62" i="13"/>
  <c r="N61" i="13"/>
  <c r="M61" i="13"/>
  <c r="L61" i="13"/>
  <c r="K61" i="13"/>
  <c r="J61" i="13"/>
  <c r="I61" i="13"/>
  <c r="H61" i="13"/>
  <c r="G61" i="13"/>
  <c r="F61" i="13"/>
  <c r="E61" i="13"/>
  <c r="N60" i="13"/>
  <c r="M60" i="13"/>
  <c r="L60" i="13"/>
  <c r="K60" i="13"/>
  <c r="J60" i="13"/>
  <c r="I60" i="13"/>
  <c r="H60" i="13"/>
  <c r="G60" i="13"/>
  <c r="F60" i="13"/>
  <c r="E60" i="13"/>
  <c r="M74" i="12" l="1"/>
  <c r="M74" i="15" s="1"/>
  <c r="L79" i="12"/>
  <c r="L79" i="15" s="1"/>
  <c r="O5" i="12"/>
  <c r="Q7" i="13" l="1"/>
  <c r="R7" i="13"/>
  <c r="P7" i="13"/>
  <c r="O7" i="13"/>
  <c r="O5" i="13"/>
  <c r="O5" i="15"/>
  <c r="N74" i="12"/>
  <c r="N74" i="15" s="1"/>
  <c r="M79" i="12"/>
  <c r="M79" i="15" s="1"/>
  <c r="P5" i="12"/>
  <c r="P5" i="13" l="1"/>
  <c r="P5" i="15"/>
  <c r="O74" i="12"/>
  <c r="N79" i="12"/>
  <c r="N79" i="15" s="1"/>
  <c r="Q5" i="12"/>
  <c r="Q5" i="13" l="1"/>
  <c r="Q5" i="15"/>
  <c r="O79" i="12"/>
  <c r="O80" i="12"/>
  <c r="P74" i="12"/>
  <c r="R5" i="12"/>
  <c r="R5" i="13" l="1"/>
  <c r="R5" i="15"/>
  <c r="P79" i="12"/>
  <c r="P80" i="12"/>
  <c r="Q74" i="12"/>
  <c r="Q79" i="12" l="1"/>
  <c r="R74" i="12"/>
  <c r="Q80" i="12"/>
  <c r="N78" i="13"/>
  <c r="M78" i="13"/>
  <c r="L78" i="13"/>
  <c r="K78" i="13"/>
  <c r="J78" i="13"/>
  <c r="I78" i="13"/>
  <c r="H78" i="13"/>
  <c r="G78" i="13"/>
  <c r="F78" i="13"/>
  <c r="N77" i="13"/>
  <c r="M77" i="13"/>
  <c r="L77" i="13"/>
  <c r="K77" i="13"/>
  <c r="J77" i="13"/>
  <c r="I77" i="13"/>
  <c r="H77" i="13"/>
  <c r="G77" i="13"/>
  <c r="F77" i="13"/>
  <c r="N76" i="13"/>
  <c r="M76" i="13"/>
  <c r="L76" i="13"/>
  <c r="K76" i="13"/>
  <c r="J76" i="13"/>
  <c r="I76" i="13"/>
  <c r="H76" i="13"/>
  <c r="G76" i="13"/>
  <c r="F76" i="13"/>
  <c r="N74" i="13"/>
  <c r="M74" i="13"/>
  <c r="L74" i="13"/>
  <c r="K74" i="13"/>
  <c r="J74" i="13"/>
  <c r="I74" i="13"/>
  <c r="H74" i="13"/>
  <c r="G74" i="13"/>
  <c r="F74" i="13"/>
  <c r="E74" i="13"/>
  <c r="N72" i="13"/>
  <c r="M72" i="13"/>
  <c r="L72" i="13"/>
  <c r="K72" i="13"/>
  <c r="J72" i="13"/>
  <c r="I72" i="13"/>
  <c r="H72" i="13"/>
  <c r="G72" i="13"/>
  <c r="F72" i="13"/>
  <c r="E72" i="13"/>
  <c r="N71" i="13"/>
  <c r="M71" i="13"/>
  <c r="L71" i="13"/>
  <c r="K71" i="13"/>
  <c r="J71" i="13"/>
  <c r="I71" i="13"/>
  <c r="H71" i="13"/>
  <c r="G71" i="13"/>
  <c r="F71" i="13"/>
  <c r="E71" i="13"/>
  <c r="N70" i="13"/>
  <c r="M70" i="13"/>
  <c r="L70" i="13"/>
  <c r="K70" i="13"/>
  <c r="J70" i="13"/>
  <c r="I70" i="13"/>
  <c r="H70" i="13"/>
  <c r="G70" i="13"/>
  <c r="F70" i="13"/>
  <c r="E70" i="13"/>
  <c r="E58" i="13"/>
  <c r="E57" i="13"/>
  <c r="E56" i="13"/>
  <c r="E55" i="13"/>
  <c r="N58" i="13"/>
  <c r="M58" i="13"/>
  <c r="L58" i="13"/>
  <c r="K58" i="13"/>
  <c r="J58" i="13"/>
  <c r="I58" i="13"/>
  <c r="H58" i="13"/>
  <c r="G58" i="13"/>
  <c r="F58" i="13"/>
  <c r="N57" i="13"/>
  <c r="M57" i="13"/>
  <c r="L57" i="13"/>
  <c r="K57" i="13"/>
  <c r="J57" i="13"/>
  <c r="I57" i="13"/>
  <c r="H57" i="13"/>
  <c r="G57" i="13"/>
  <c r="F57" i="13"/>
  <c r="N56" i="13"/>
  <c r="M56" i="13"/>
  <c r="L56" i="13"/>
  <c r="K56" i="13"/>
  <c r="J56" i="13"/>
  <c r="I56" i="13"/>
  <c r="H56" i="13"/>
  <c r="G56" i="13"/>
  <c r="F56" i="13"/>
  <c r="N55" i="13"/>
  <c r="M55" i="13"/>
  <c r="L55" i="13"/>
  <c r="K55" i="13"/>
  <c r="J55" i="13"/>
  <c r="I55" i="13"/>
  <c r="H55" i="13"/>
  <c r="G55" i="13"/>
  <c r="F55" i="13"/>
  <c r="N53" i="13"/>
  <c r="M53" i="13"/>
  <c r="L53" i="13"/>
  <c r="K53" i="13"/>
  <c r="J53" i="13"/>
  <c r="I53" i="13"/>
  <c r="H53" i="13"/>
  <c r="G53" i="13"/>
  <c r="F53" i="13"/>
  <c r="E53" i="13"/>
  <c r="N51" i="13"/>
  <c r="M51" i="13"/>
  <c r="L51" i="13"/>
  <c r="K51" i="13"/>
  <c r="J51" i="13"/>
  <c r="I51" i="13"/>
  <c r="H51" i="13"/>
  <c r="G51" i="13"/>
  <c r="F51" i="13"/>
  <c r="E51" i="13"/>
  <c r="E49" i="13"/>
  <c r="E48" i="13"/>
  <c r="E47" i="13"/>
  <c r="E46" i="13"/>
  <c r="E45" i="13"/>
  <c r="E44" i="13"/>
  <c r="N49" i="13"/>
  <c r="M49" i="13"/>
  <c r="L49" i="13"/>
  <c r="K49" i="13"/>
  <c r="J49" i="13"/>
  <c r="I49" i="13"/>
  <c r="H49" i="13"/>
  <c r="G49" i="13"/>
  <c r="F49" i="13"/>
  <c r="N48" i="13"/>
  <c r="M48" i="13"/>
  <c r="L48" i="13"/>
  <c r="K48" i="13"/>
  <c r="J48" i="13"/>
  <c r="I48" i="13"/>
  <c r="H48" i="13"/>
  <c r="G48" i="13"/>
  <c r="F48" i="13"/>
  <c r="N47" i="13"/>
  <c r="M47" i="13"/>
  <c r="L47" i="13"/>
  <c r="K47" i="13"/>
  <c r="J47" i="13"/>
  <c r="I47" i="13"/>
  <c r="H47" i="13"/>
  <c r="G47" i="13"/>
  <c r="F47" i="13"/>
  <c r="N46" i="13"/>
  <c r="M46" i="13"/>
  <c r="L46" i="13"/>
  <c r="K46" i="13"/>
  <c r="J46" i="13"/>
  <c r="I46" i="13"/>
  <c r="H46" i="13"/>
  <c r="G46" i="13"/>
  <c r="F46" i="13"/>
  <c r="N45" i="13"/>
  <c r="M45" i="13"/>
  <c r="L45" i="13"/>
  <c r="K45" i="13"/>
  <c r="J45" i="13"/>
  <c r="I45" i="13"/>
  <c r="H45" i="13"/>
  <c r="G45" i="13"/>
  <c r="F45" i="13"/>
  <c r="N44" i="13"/>
  <c r="M44" i="13"/>
  <c r="L44" i="13"/>
  <c r="K44" i="13"/>
  <c r="J44" i="13"/>
  <c r="I44" i="13"/>
  <c r="H44" i="13"/>
  <c r="G44" i="13"/>
  <c r="F44" i="13"/>
  <c r="N43" i="13"/>
  <c r="M43" i="13"/>
  <c r="L43" i="13"/>
  <c r="K43" i="13"/>
  <c r="J43" i="13"/>
  <c r="I43" i="13"/>
  <c r="H43" i="13"/>
  <c r="G43" i="13"/>
  <c r="F43" i="13"/>
  <c r="E43" i="13"/>
  <c r="N41" i="13"/>
  <c r="M41" i="13"/>
  <c r="L41" i="13"/>
  <c r="K41" i="13"/>
  <c r="J41" i="13"/>
  <c r="I41" i="13"/>
  <c r="H41" i="13"/>
  <c r="G41" i="13"/>
  <c r="F41" i="13"/>
  <c r="E41" i="13"/>
  <c r="N40" i="13"/>
  <c r="M40" i="13"/>
  <c r="L40" i="13"/>
  <c r="K40" i="13"/>
  <c r="J40" i="13"/>
  <c r="I40" i="13"/>
  <c r="H40" i="13"/>
  <c r="G40" i="13"/>
  <c r="F40" i="13"/>
  <c r="E40" i="13"/>
  <c r="E38" i="13"/>
  <c r="E37" i="13"/>
  <c r="E36" i="13"/>
  <c r="E35" i="13"/>
  <c r="N38" i="13"/>
  <c r="M38" i="13"/>
  <c r="L38" i="13"/>
  <c r="K38" i="13"/>
  <c r="J38" i="13"/>
  <c r="I38" i="13"/>
  <c r="H38" i="13"/>
  <c r="G38" i="13"/>
  <c r="F38" i="13"/>
  <c r="N37" i="13"/>
  <c r="M37" i="13"/>
  <c r="L37" i="13"/>
  <c r="K37" i="13"/>
  <c r="J37" i="13"/>
  <c r="I37" i="13"/>
  <c r="H37" i="13"/>
  <c r="G37" i="13"/>
  <c r="F37" i="13"/>
  <c r="N36" i="13"/>
  <c r="M36" i="13"/>
  <c r="L36" i="13"/>
  <c r="K36" i="13"/>
  <c r="J36" i="13"/>
  <c r="I36" i="13"/>
  <c r="H36" i="13"/>
  <c r="G36" i="13"/>
  <c r="F36" i="13"/>
  <c r="N35" i="13"/>
  <c r="M35" i="13"/>
  <c r="L35" i="13"/>
  <c r="K35" i="13"/>
  <c r="J35" i="13"/>
  <c r="I35" i="13"/>
  <c r="H35" i="13"/>
  <c r="G35" i="13"/>
  <c r="F35" i="13"/>
  <c r="N34" i="13"/>
  <c r="M34" i="13"/>
  <c r="L34" i="13"/>
  <c r="K34" i="13"/>
  <c r="J34" i="13"/>
  <c r="I34" i="13"/>
  <c r="H34" i="13"/>
  <c r="G34" i="13"/>
  <c r="F34" i="13"/>
  <c r="E34" i="13"/>
  <c r="E32" i="13"/>
  <c r="E31" i="13"/>
  <c r="E30" i="13"/>
  <c r="E29" i="13"/>
  <c r="E28" i="13"/>
  <c r="E27" i="13"/>
  <c r="N32" i="13"/>
  <c r="M32" i="13"/>
  <c r="L32" i="13"/>
  <c r="K32" i="13"/>
  <c r="J32" i="13"/>
  <c r="I32" i="13"/>
  <c r="H32" i="13"/>
  <c r="G32" i="13"/>
  <c r="F32" i="13"/>
  <c r="N31" i="13"/>
  <c r="M31" i="13"/>
  <c r="L31" i="13"/>
  <c r="K31" i="13"/>
  <c r="J31" i="13"/>
  <c r="I31" i="13"/>
  <c r="H31" i="13"/>
  <c r="G31" i="13"/>
  <c r="F31" i="13"/>
  <c r="N30" i="13"/>
  <c r="M30" i="13"/>
  <c r="L30" i="13"/>
  <c r="K30" i="13"/>
  <c r="J30" i="13"/>
  <c r="I30" i="13"/>
  <c r="H30" i="13"/>
  <c r="G30" i="13"/>
  <c r="F30" i="13"/>
  <c r="N29" i="13"/>
  <c r="M29" i="13"/>
  <c r="L29" i="13"/>
  <c r="K29" i="13"/>
  <c r="J29" i="13"/>
  <c r="I29" i="13"/>
  <c r="H29" i="13"/>
  <c r="G29" i="13"/>
  <c r="F29" i="13"/>
  <c r="N28" i="13"/>
  <c r="M28" i="13"/>
  <c r="L28" i="13"/>
  <c r="K28" i="13"/>
  <c r="J28" i="13"/>
  <c r="I28" i="13"/>
  <c r="H28" i="13"/>
  <c r="G28" i="13"/>
  <c r="F28" i="13"/>
  <c r="N27" i="13"/>
  <c r="M27" i="13"/>
  <c r="L27" i="13"/>
  <c r="K27" i="13"/>
  <c r="J27" i="13"/>
  <c r="I27" i="13"/>
  <c r="H27" i="13"/>
  <c r="G27" i="13"/>
  <c r="F27" i="13"/>
  <c r="N26" i="13"/>
  <c r="M26" i="13"/>
  <c r="L26" i="13"/>
  <c r="K26" i="13"/>
  <c r="J26" i="13"/>
  <c r="I26" i="13"/>
  <c r="H26" i="13"/>
  <c r="G26" i="13"/>
  <c r="F26" i="13"/>
  <c r="E26" i="13"/>
  <c r="N24" i="13"/>
  <c r="M24" i="13"/>
  <c r="L24" i="13"/>
  <c r="K24" i="13"/>
  <c r="J24" i="13"/>
  <c r="I24" i="13"/>
  <c r="H24" i="13"/>
  <c r="G24" i="13"/>
  <c r="F24" i="13"/>
  <c r="E24" i="13"/>
  <c r="N23" i="13"/>
  <c r="M23" i="13"/>
  <c r="L23" i="13"/>
  <c r="K23" i="13"/>
  <c r="J23" i="13"/>
  <c r="I23" i="13"/>
  <c r="H23" i="13"/>
  <c r="G23" i="13"/>
  <c r="F23" i="13"/>
  <c r="E23" i="13"/>
  <c r="N18" i="13"/>
  <c r="M18" i="13"/>
  <c r="L18" i="13"/>
  <c r="K18" i="13"/>
  <c r="J18" i="13"/>
  <c r="I18" i="13"/>
  <c r="H18" i="13"/>
  <c r="G18" i="13"/>
  <c r="F18" i="13"/>
  <c r="N21" i="13"/>
  <c r="M21" i="13"/>
  <c r="L21" i="13"/>
  <c r="K21" i="13"/>
  <c r="J21" i="13"/>
  <c r="I21" i="13"/>
  <c r="H21" i="13"/>
  <c r="G21" i="13"/>
  <c r="F21" i="13"/>
  <c r="E21" i="13"/>
  <c r="N20" i="13"/>
  <c r="M20" i="13"/>
  <c r="L20" i="13"/>
  <c r="K20" i="13"/>
  <c r="J20" i="13"/>
  <c r="I20" i="13"/>
  <c r="H20" i="13"/>
  <c r="G20" i="13"/>
  <c r="F20" i="13"/>
  <c r="E20" i="13"/>
  <c r="N19" i="13"/>
  <c r="M19" i="13"/>
  <c r="L19" i="13"/>
  <c r="K19" i="13"/>
  <c r="J19" i="13"/>
  <c r="I19" i="13"/>
  <c r="H19" i="13"/>
  <c r="G19" i="13"/>
  <c r="F19" i="13"/>
  <c r="E19" i="13"/>
  <c r="E18" i="13"/>
  <c r="E16" i="13"/>
  <c r="E15" i="13"/>
  <c r="E14" i="13"/>
  <c r="E13" i="13"/>
  <c r="E12" i="13"/>
  <c r="E11" i="13"/>
  <c r="N16" i="13"/>
  <c r="M16" i="13"/>
  <c r="L16" i="13"/>
  <c r="K16" i="13"/>
  <c r="J16" i="13"/>
  <c r="I16" i="13"/>
  <c r="H16" i="13"/>
  <c r="G16" i="13"/>
  <c r="F16" i="13"/>
  <c r="N15" i="13"/>
  <c r="M15" i="13"/>
  <c r="L15" i="13"/>
  <c r="K15" i="13"/>
  <c r="J15" i="13"/>
  <c r="I15" i="13"/>
  <c r="H15" i="13"/>
  <c r="G15" i="13"/>
  <c r="F15" i="13"/>
  <c r="N14" i="13"/>
  <c r="M14" i="13"/>
  <c r="L14" i="13"/>
  <c r="K14" i="13"/>
  <c r="J14" i="13"/>
  <c r="I14" i="13"/>
  <c r="H14" i="13"/>
  <c r="G14" i="13"/>
  <c r="F14" i="13"/>
  <c r="N13" i="13"/>
  <c r="M13" i="13"/>
  <c r="L13" i="13"/>
  <c r="K13" i="13"/>
  <c r="J13" i="13"/>
  <c r="I13" i="13"/>
  <c r="H13" i="13"/>
  <c r="G13" i="13"/>
  <c r="F13" i="13"/>
  <c r="N12" i="13"/>
  <c r="M12" i="13"/>
  <c r="L12" i="13"/>
  <c r="K12" i="13"/>
  <c r="J12" i="13"/>
  <c r="I12" i="13"/>
  <c r="H12" i="13"/>
  <c r="G12" i="13"/>
  <c r="F12" i="13"/>
  <c r="N11" i="13"/>
  <c r="M11" i="13"/>
  <c r="L11" i="13"/>
  <c r="K11" i="13"/>
  <c r="J11" i="13"/>
  <c r="I11" i="13"/>
  <c r="H11" i="13"/>
  <c r="G11" i="13"/>
  <c r="F11" i="13"/>
  <c r="N10" i="13"/>
  <c r="M10" i="13"/>
  <c r="L10" i="13"/>
  <c r="K10" i="13"/>
  <c r="J10" i="13"/>
  <c r="I10" i="13"/>
  <c r="H10" i="13"/>
  <c r="G10" i="13"/>
  <c r="F10" i="13"/>
  <c r="E10" i="13"/>
  <c r="N5" i="13"/>
  <c r="M5" i="13"/>
  <c r="L5" i="13"/>
  <c r="K5" i="13"/>
  <c r="J5" i="13"/>
  <c r="I5" i="13"/>
  <c r="H5" i="13"/>
  <c r="G5" i="13"/>
  <c r="F5" i="13"/>
  <c r="N8" i="13"/>
  <c r="M8" i="13"/>
  <c r="L8" i="13"/>
  <c r="K8" i="13"/>
  <c r="J8" i="13"/>
  <c r="I8" i="13"/>
  <c r="H8" i="13"/>
  <c r="G8" i="13"/>
  <c r="F8" i="13"/>
  <c r="E8" i="13"/>
  <c r="N7" i="13"/>
  <c r="M7" i="13"/>
  <c r="L7" i="13"/>
  <c r="K7" i="13"/>
  <c r="J7" i="13"/>
  <c r="I7" i="13"/>
  <c r="H7" i="13"/>
  <c r="G7" i="13"/>
  <c r="F7" i="13"/>
  <c r="E7" i="13"/>
  <c r="N6" i="13"/>
  <c r="M6" i="13"/>
  <c r="L6" i="13"/>
  <c r="K6" i="13"/>
  <c r="J6" i="13"/>
  <c r="I6" i="13"/>
  <c r="H6" i="13"/>
  <c r="G6" i="13"/>
  <c r="F6" i="13"/>
  <c r="E6" i="13"/>
  <c r="E5" i="13"/>
  <c r="R80" i="12" l="1"/>
  <c r="R79" i="12"/>
  <c r="N54" i="12"/>
  <c r="M54" i="12"/>
  <c r="L54" i="12"/>
  <c r="K54" i="12"/>
  <c r="J54" i="12"/>
  <c r="I54" i="12"/>
  <c r="H54" i="12"/>
  <c r="G54" i="12"/>
  <c r="F54" i="12"/>
  <c r="E54" i="12"/>
  <c r="N80" i="12"/>
  <c r="M80" i="12"/>
  <c r="L80" i="12"/>
  <c r="K80" i="12"/>
  <c r="J80" i="12"/>
  <c r="I80" i="12"/>
  <c r="H80" i="12"/>
  <c r="G80" i="12"/>
  <c r="F80" i="12"/>
  <c r="E80" i="12"/>
  <c r="E54" i="13" l="1"/>
  <c r="E54" i="15"/>
  <c r="F54" i="13"/>
  <c r="F54" i="15"/>
  <c r="N54" i="13"/>
  <c r="N54" i="15"/>
  <c r="M54" i="13"/>
  <c r="M54" i="15"/>
  <c r="G54" i="13"/>
  <c r="G54" i="15"/>
  <c r="K54" i="13"/>
  <c r="K54" i="15"/>
  <c r="I54" i="13"/>
  <c r="I54" i="15"/>
  <c r="J54" i="13"/>
  <c r="J54" i="15"/>
  <c r="H54" i="13"/>
  <c r="H54" i="15"/>
  <c r="L54" i="13"/>
  <c r="L54" i="15"/>
  <c r="E54" i="11"/>
  <c r="A78" i="12" l="1"/>
  <c r="A79" i="12" s="1"/>
  <c r="A80" i="12" s="1"/>
  <c r="A10" i="12"/>
  <c r="A11" i="12" s="1"/>
  <c r="A12" i="12" s="1"/>
  <c r="A13" i="12" s="1"/>
  <c r="A14" i="12" s="1"/>
  <c r="A15" i="12" s="1"/>
  <c r="A16" i="12" s="1"/>
  <c r="A18" i="12" s="1"/>
  <c r="A19" i="12" s="1"/>
  <c r="A20" i="12" s="1"/>
  <c r="A21" i="12" s="1"/>
  <c r="A22" i="12" s="1"/>
  <c r="A23" i="12" s="1"/>
  <c r="A24" i="12" s="1"/>
  <c r="A26" i="12" s="1"/>
  <c r="A27" i="12" s="1"/>
  <c r="A28" i="12" s="1"/>
  <c r="A29" i="12" s="1"/>
  <c r="A30" i="12" s="1"/>
  <c r="A31" i="12" s="1"/>
  <c r="A32" i="12" s="1"/>
  <c r="A34" i="12" s="1"/>
  <c r="A35" i="12" s="1"/>
  <c r="A36" i="12" s="1"/>
  <c r="A37" i="12" s="1"/>
  <c r="A38" i="12" s="1"/>
  <c r="A39" i="12" s="1"/>
  <c r="A40" i="12" s="1"/>
  <c r="A41" i="12" s="1"/>
  <c r="A43" i="12" s="1"/>
  <c r="A44" i="12" s="1"/>
  <c r="A45" i="12" s="1"/>
  <c r="A46" i="12" s="1"/>
  <c r="A47" i="12" s="1"/>
  <c r="A48" i="12" s="1"/>
  <c r="A49" i="12" s="1"/>
  <c r="A51" i="12" s="1"/>
  <c r="A53" i="12" s="1"/>
  <c r="A54" i="12" s="1"/>
  <c r="A55" i="12" s="1"/>
  <c r="A56" i="12" s="1"/>
  <c r="A57" i="12" s="1"/>
  <c r="A58" i="12" s="1"/>
  <c r="A60" i="12" s="1"/>
  <c r="A61" i="12" s="1"/>
  <c r="A62" i="12" s="1"/>
  <c r="A63" i="12" s="1"/>
  <c r="A64" i="12" s="1"/>
  <c r="A65" i="12" s="1"/>
  <c r="A66" i="12" s="1"/>
  <c r="A67" i="12" s="1"/>
  <c r="A68" i="12" s="1"/>
  <c r="A70" i="12" s="1"/>
  <c r="A71" i="12" s="1"/>
  <c r="A72" i="12" s="1"/>
  <c r="A74" i="12" s="1"/>
  <c r="A78" i="13"/>
  <c r="A79" i="13" s="1"/>
  <c r="A80" i="13" s="1"/>
  <c r="A10" i="13"/>
  <c r="A11" i="13" s="1"/>
  <c r="A12" i="13" s="1"/>
  <c r="A13" i="13" s="1"/>
  <c r="A14" i="13" s="1"/>
  <c r="A15" i="13" s="1"/>
  <c r="A16" i="13" s="1"/>
  <c r="A18" i="13" s="1"/>
  <c r="A19" i="13" s="1"/>
  <c r="A20" i="13" s="1"/>
  <c r="A21" i="13" s="1"/>
  <c r="A22" i="13" s="1"/>
  <c r="A23" i="13" s="1"/>
  <c r="A24" i="13" s="1"/>
  <c r="A26" i="13" s="1"/>
  <c r="A27" i="13" s="1"/>
  <c r="A28" i="13" s="1"/>
  <c r="A29" i="13" s="1"/>
  <c r="A30" i="13" s="1"/>
  <c r="A31" i="13" s="1"/>
  <c r="A32" i="13" s="1"/>
  <c r="A34" i="13" s="1"/>
  <c r="A35" i="13" s="1"/>
  <c r="A36" i="13" s="1"/>
  <c r="A37" i="13" s="1"/>
  <c r="A38" i="13" s="1"/>
  <c r="A39" i="13" s="1"/>
  <c r="A40" i="13" s="1"/>
  <c r="A41" i="13" s="1"/>
  <c r="A43" i="13" s="1"/>
  <c r="A44" i="13" s="1"/>
  <c r="A45" i="13" s="1"/>
  <c r="A46" i="13" s="1"/>
  <c r="A47" i="13" s="1"/>
  <c r="A48" i="13" s="1"/>
  <c r="A49" i="13" s="1"/>
  <c r="A51" i="13" s="1"/>
  <c r="A53" i="13" s="1"/>
  <c r="A54" i="13" s="1"/>
  <c r="A55" i="13" s="1"/>
  <c r="A56" i="13" s="1"/>
  <c r="A57" i="13" s="1"/>
  <c r="A58" i="13" s="1"/>
  <c r="A60" i="13" s="1"/>
  <c r="A61" i="13" s="1"/>
  <c r="A62" i="13" s="1"/>
  <c r="A63" i="13" s="1"/>
  <c r="A64" i="13" s="1"/>
  <c r="A65" i="13" s="1"/>
  <c r="A66" i="13" s="1"/>
  <c r="A67" i="13" s="1"/>
  <c r="A68" i="13" s="1"/>
  <c r="A70" i="13" s="1"/>
  <c r="A71" i="13" s="1"/>
  <c r="A72" i="13" s="1"/>
  <c r="A74" i="13" s="1"/>
  <c r="N80" i="11" l="1"/>
  <c r="M80" i="11"/>
  <c r="L80" i="11"/>
  <c r="K80" i="11"/>
  <c r="J80" i="11"/>
  <c r="I80" i="11"/>
  <c r="H80" i="11"/>
  <c r="G80" i="11"/>
  <c r="F80" i="11"/>
  <c r="E80" i="11"/>
  <c r="E68" i="10" l="1"/>
  <c r="N72" i="10"/>
  <c r="M72" i="10"/>
  <c r="L72" i="10"/>
  <c r="K72" i="10"/>
  <c r="J72" i="10"/>
  <c r="I72" i="10"/>
  <c r="H72" i="10"/>
  <c r="G72" i="10"/>
  <c r="F72" i="10"/>
  <c r="E72" i="10"/>
  <c r="N71" i="10"/>
  <c r="M71" i="10"/>
  <c r="L71" i="10"/>
  <c r="K71" i="10"/>
  <c r="J71" i="10"/>
  <c r="I71" i="10"/>
  <c r="H71" i="10"/>
  <c r="G71" i="10"/>
  <c r="F71" i="10"/>
  <c r="E71" i="10"/>
  <c r="N70" i="10"/>
  <c r="M70" i="10"/>
  <c r="L70" i="10"/>
  <c r="K70" i="10"/>
  <c r="J70" i="10"/>
  <c r="I70" i="10"/>
  <c r="H70" i="10"/>
  <c r="G70" i="10"/>
  <c r="F70" i="10"/>
  <c r="E70" i="10"/>
  <c r="N68" i="10"/>
  <c r="M68" i="10"/>
  <c r="L68" i="10"/>
  <c r="K68" i="10"/>
  <c r="J68" i="10"/>
  <c r="I68" i="10"/>
  <c r="H68" i="10"/>
  <c r="G68" i="10"/>
  <c r="F68" i="10"/>
  <c r="E61" i="10"/>
  <c r="F61" i="10"/>
  <c r="G61" i="10"/>
  <c r="H61" i="10"/>
  <c r="I61" i="10"/>
  <c r="J61" i="10"/>
  <c r="K61" i="10"/>
  <c r="L61" i="10"/>
  <c r="M61" i="10"/>
  <c r="N61" i="10"/>
  <c r="E62" i="10"/>
  <c r="F62" i="10"/>
  <c r="G62" i="10"/>
  <c r="H62" i="10"/>
  <c r="I62" i="10"/>
  <c r="J62" i="10"/>
  <c r="K62" i="10"/>
  <c r="L62" i="10"/>
  <c r="M62" i="10"/>
  <c r="N62" i="10"/>
  <c r="E63" i="10"/>
  <c r="F63" i="10"/>
  <c r="G63" i="10"/>
  <c r="H63" i="10"/>
  <c r="I63" i="10"/>
  <c r="J63" i="10"/>
  <c r="K63" i="10"/>
  <c r="L63" i="10"/>
  <c r="M63" i="10"/>
  <c r="N63" i="10"/>
  <c r="E64" i="10"/>
  <c r="F64" i="10"/>
  <c r="G64" i="10"/>
  <c r="H64" i="10"/>
  <c r="I64" i="10"/>
  <c r="J64" i="10"/>
  <c r="K64" i="10"/>
  <c r="L64" i="10"/>
  <c r="M64" i="10"/>
  <c r="N64" i="10"/>
  <c r="E65" i="10"/>
  <c r="F65" i="10"/>
  <c r="G65" i="10"/>
  <c r="H65" i="10"/>
  <c r="I65" i="10"/>
  <c r="J65" i="10"/>
  <c r="K65" i="10"/>
  <c r="L65" i="10"/>
  <c r="M65" i="10"/>
  <c r="N65" i="10"/>
  <c r="E66" i="10"/>
  <c r="F66" i="10"/>
  <c r="G66" i="10"/>
  <c r="H66" i="10"/>
  <c r="I66" i="10"/>
  <c r="J66" i="10"/>
  <c r="K66" i="10"/>
  <c r="L66" i="10"/>
  <c r="M66" i="10"/>
  <c r="N66" i="10"/>
  <c r="E67" i="10"/>
  <c r="F67" i="10"/>
  <c r="G67" i="10"/>
  <c r="H67" i="10"/>
  <c r="I67" i="10"/>
  <c r="J67" i="10"/>
  <c r="K67" i="10"/>
  <c r="L67" i="10"/>
  <c r="M67" i="10"/>
  <c r="N67" i="10"/>
  <c r="N60" i="10"/>
  <c r="M60" i="10"/>
  <c r="L60" i="10"/>
  <c r="K60" i="10"/>
  <c r="J60" i="10"/>
  <c r="I60" i="10"/>
  <c r="H60" i="10"/>
  <c r="G60" i="10"/>
  <c r="F60" i="10"/>
  <c r="E60" i="10"/>
  <c r="O7" i="11"/>
  <c r="O5" i="11" s="1"/>
  <c r="O75" i="11" l="1"/>
  <c r="O74" i="11" s="1"/>
  <c r="O80" i="11" s="1"/>
  <c r="P7" i="11"/>
  <c r="E53" i="10"/>
  <c r="F53" i="10"/>
  <c r="G53" i="10"/>
  <c r="H53" i="10"/>
  <c r="I53" i="10"/>
  <c r="J53" i="10"/>
  <c r="K53" i="10"/>
  <c r="L53" i="10"/>
  <c r="M53" i="10"/>
  <c r="N53" i="10"/>
  <c r="E54" i="10"/>
  <c r="E55" i="10"/>
  <c r="F55" i="10"/>
  <c r="G55" i="10"/>
  <c r="H55" i="10"/>
  <c r="I55" i="10"/>
  <c r="J55" i="10"/>
  <c r="K55" i="10"/>
  <c r="L55" i="10"/>
  <c r="M55" i="10"/>
  <c r="N55" i="10"/>
  <c r="F54" i="11"/>
  <c r="F54" i="10" s="1"/>
  <c r="G54" i="11"/>
  <c r="H54" i="11"/>
  <c r="I54" i="11"/>
  <c r="J54" i="11"/>
  <c r="J54" i="10" s="1"/>
  <c r="K54" i="11"/>
  <c r="L54" i="11"/>
  <c r="M54" i="11"/>
  <c r="N54" i="11"/>
  <c r="N54" i="10" s="1"/>
  <c r="F5" i="10"/>
  <c r="G5" i="10"/>
  <c r="H5" i="10"/>
  <c r="I5" i="10"/>
  <c r="J5" i="10"/>
  <c r="K5" i="10"/>
  <c r="L5" i="10"/>
  <c r="M5" i="10"/>
  <c r="N5" i="10"/>
  <c r="F6" i="10"/>
  <c r="G6" i="10"/>
  <c r="H6" i="10"/>
  <c r="I6" i="10"/>
  <c r="J6" i="10"/>
  <c r="K6" i="10"/>
  <c r="L6" i="10"/>
  <c r="M6" i="10"/>
  <c r="N6" i="10"/>
  <c r="F7" i="10"/>
  <c r="G7" i="10"/>
  <c r="H7" i="10"/>
  <c r="I7" i="10"/>
  <c r="J7" i="10"/>
  <c r="K7" i="10"/>
  <c r="L7" i="10"/>
  <c r="M7" i="10"/>
  <c r="N7" i="10"/>
  <c r="E5" i="10"/>
  <c r="E6" i="10"/>
  <c r="N78" i="10"/>
  <c r="M78" i="10"/>
  <c r="L78" i="10"/>
  <c r="K78" i="10"/>
  <c r="J78" i="10"/>
  <c r="I78" i="10"/>
  <c r="H78" i="10"/>
  <c r="G78" i="10"/>
  <c r="F78" i="10"/>
  <c r="N77" i="10"/>
  <c r="M77" i="10"/>
  <c r="L77" i="10"/>
  <c r="K77" i="10"/>
  <c r="J77" i="10"/>
  <c r="I77" i="10"/>
  <c r="H77" i="10"/>
  <c r="G77" i="10"/>
  <c r="F77" i="10"/>
  <c r="N76" i="10"/>
  <c r="M76" i="10"/>
  <c r="L76" i="10"/>
  <c r="K76" i="10"/>
  <c r="J76" i="10"/>
  <c r="I76" i="10"/>
  <c r="H76" i="10"/>
  <c r="G76" i="10"/>
  <c r="F76" i="10"/>
  <c r="N74" i="10"/>
  <c r="M74" i="10"/>
  <c r="L74" i="10"/>
  <c r="K74" i="10"/>
  <c r="J74" i="10"/>
  <c r="I74" i="10"/>
  <c r="H74" i="10"/>
  <c r="G74" i="10"/>
  <c r="F74" i="10"/>
  <c r="E74" i="10"/>
  <c r="N58" i="10"/>
  <c r="M58" i="10"/>
  <c r="L58" i="10"/>
  <c r="K58" i="10"/>
  <c r="J58" i="10"/>
  <c r="I58" i="10"/>
  <c r="H58" i="10"/>
  <c r="G58" i="10"/>
  <c r="F58" i="10"/>
  <c r="E58" i="10"/>
  <c r="N57" i="10"/>
  <c r="M57" i="10"/>
  <c r="L57" i="10"/>
  <c r="K57" i="10"/>
  <c r="J57" i="10"/>
  <c r="I57" i="10"/>
  <c r="H57" i="10"/>
  <c r="G57" i="10"/>
  <c r="F57" i="10"/>
  <c r="E57" i="10"/>
  <c r="N56" i="10"/>
  <c r="M56" i="10"/>
  <c r="L56" i="10"/>
  <c r="K56" i="10"/>
  <c r="J56" i="10"/>
  <c r="I56" i="10"/>
  <c r="H56" i="10"/>
  <c r="G56" i="10"/>
  <c r="F56" i="10"/>
  <c r="E56" i="10"/>
  <c r="N51" i="10"/>
  <c r="M51" i="10"/>
  <c r="L51" i="10"/>
  <c r="K51" i="10"/>
  <c r="J51" i="10"/>
  <c r="I51" i="10"/>
  <c r="H51" i="10"/>
  <c r="G51" i="10"/>
  <c r="F51" i="10"/>
  <c r="E51" i="10"/>
  <c r="N49" i="10"/>
  <c r="M49" i="10"/>
  <c r="L49" i="10"/>
  <c r="K49" i="10"/>
  <c r="J49" i="10"/>
  <c r="I49" i="10"/>
  <c r="H49" i="10"/>
  <c r="G49" i="10"/>
  <c r="F49" i="10"/>
  <c r="E49" i="10"/>
  <c r="N48" i="10"/>
  <c r="M48" i="10"/>
  <c r="L48" i="10"/>
  <c r="K48" i="10"/>
  <c r="J48" i="10"/>
  <c r="I48" i="10"/>
  <c r="H48" i="10"/>
  <c r="G48" i="10"/>
  <c r="F48" i="10"/>
  <c r="E48" i="10"/>
  <c r="N47" i="10"/>
  <c r="M47" i="10"/>
  <c r="L47" i="10"/>
  <c r="K47" i="10"/>
  <c r="J47" i="10"/>
  <c r="I47" i="10"/>
  <c r="H47" i="10"/>
  <c r="G47" i="10"/>
  <c r="F47" i="10"/>
  <c r="E47" i="10"/>
  <c r="N46" i="10"/>
  <c r="M46" i="10"/>
  <c r="L46" i="10"/>
  <c r="K46" i="10"/>
  <c r="J46" i="10"/>
  <c r="I46" i="10"/>
  <c r="H46" i="10"/>
  <c r="G46" i="10"/>
  <c r="F46" i="10"/>
  <c r="E46" i="10"/>
  <c r="N45" i="10"/>
  <c r="M45" i="10"/>
  <c r="L45" i="10"/>
  <c r="K45" i="10"/>
  <c r="J45" i="10"/>
  <c r="I45" i="10"/>
  <c r="H45" i="10"/>
  <c r="G45" i="10"/>
  <c r="F45" i="10"/>
  <c r="E45" i="10"/>
  <c r="N44" i="10"/>
  <c r="M44" i="10"/>
  <c r="L44" i="10"/>
  <c r="K44" i="10"/>
  <c r="J44" i="10"/>
  <c r="I44" i="10"/>
  <c r="H44" i="10"/>
  <c r="G44" i="10"/>
  <c r="F44" i="10"/>
  <c r="E44" i="10"/>
  <c r="N43" i="10"/>
  <c r="M43" i="10"/>
  <c r="L43" i="10"/>
  <c r="K43" i="10"/>
  <c r="J43" i="10"/>
  <c r="I43" i="10"/>
  <c r="H43" i="10"/>
  <c r="G43" i="10"/>
  <c r="F43" i="10"/>
  <c r="E43" i="10"/>
  <c r="N41" i="10"/>
  <c r="M41" i="10"/>
  <c r="L41" i="10"/>
  <c r="K41" i="10"/>
  <c r="J41" i="10"/>
  <c r="I41" i="10"/>
  <c r="H41" i="10"/>
  <c r="G41" i="10"/>
  <c r="F41" i="10"/>
  <c r="E41" i="10"/>
  <c r="N40" i="10"/>
  <c r="M40" i="10"/>
  <c r="L40" i="10"/>
  <c r="K40" i="10"/>
  <c r="J40" i="10"/>
  <c r="I40" i="10"/>
  <c r="H40" i="10"/>
  <c r="G40" i="10"/>
  <c r="F40" i="10"/>
  <c r="E40" i="10"/>
  <c r="N38" i="10"/>
  <c r="M38" i="10"/>
  <c r="L38" i="10"/>
  <c r="K38" i="10"/>
  <c r="J38" i="10"/>
  <c r="I38" i="10"/>
  <c r="H38" i="10"/>
  <c r="G38" i="10"/>
  <c r="F38" i="10"/>
  <c r="E38" i="10"/>
  <c r="N37" i="10"/>
  <c r="M37" i="10"/>
  <c r="L37" i="10"/>
  <c r="K37" i="10"/>
  <c r="J37" i="10"/>
  <c r="I37" i="10"/>
  <c r="H37" i="10"/>
  <c r="G37" i="10"/>
  <c r="F37" i="10"/>
  <c r="E37" i="10"/>
  <c r="N36" i="10"/>
  <c r="M36" i="10"/>
  <c r="L36" i="10"/>
  <c r="K36" i="10"/>
  <c r="J36" i="10"/>
  <c r="I36" i="10"/>
  <c r="H36" i="10"/>
  <c r="G36" i="10"/>
  <c r="F36" i="10"/>
  <c r="E36" i="10"/>
  <c r="N35" i="10"/>
  <c r="M35" i="10"/>
  <c r="L35" i="10"/>
  <c r="K35" i="10"/>
  <c r="J35" i="10"/>
  <c r="I35" i="10"/>
  <c r="H35" i="10"/>
  <c r="G35" i="10"/>
  <c r="F35" i="10"/>
  <c r="E35" i="10"/>
  <c r="N34" i="10"/>
  <c r="M34" i="10"/>
  <c r="L34" i="10"/>
  <c r="K34" i="10"/>
  <c r="J34" i="10"/>
  <c r="I34" i="10"/>
  <c r="H34" i="10"/>
  <c r="G34" i="10"/>
  <c r="F34" i="10"/>
  <c r="E34" i="10"/>
  <c r="N32" i="10"/>
  <c r="M32" i="10"/>
  <c r="L32" i="10"/>
  <c r="K32" i="10"/>
  <c r="J32" i="10"/>
  <c r="I32" i="10"/>
  <c r="H32" i="10"/>
  <c r="G32" i="10"/>
  <c r="F32" i="10"/>
  <c r="E32" i="10"/>
  <c r="N31" i="10"/>
  <c r="M31" i="10"/>
  <c r="L31" i="10"/>
  <c r="K31" i="10"/>
  <c r="J31" i="10"/>
  <c r="I31" i="10"/>
  <c r="H31" i="10"/>
  <c r="G31" i="10"/>
  <c r="F31" i="10"/>
  <c r="E31" i="10"/>
  <c r="N30" i="10"/>
  <c r="M30" i="10"/>
  <c r="L30" i="10"/>
  <c r="K30" i="10"/>
  <c r="J30" i="10"/>
  <c r="I30" i="10"/>
  <c r="H30" i="10"/>
  <c r="G30" i="10"/>
  <c r="F30" i="10"/>
  <c r="E30" i="10"/>
  <c r="N29" i="10"/>
  <c r="M29" i="10"/>
  <c r="L29" i="10"/>
  <c r="K29" i="10"/>
  <c r="J29" i="10"/>
  <c r="I29" i="10"/>
  <c r="H29" i="10"/>
  <c r="G29" i="10"/>
  <c r="F29" i="10"/>
  <c r="E29" i="10"/>
  <c r="N28" i="10"/>
  <c r="M28" i="10"/>
  <c r="L28" i="10"/>
  <c r="K28" i="10"/>
  <c r="J28" i="10"/>
  <c r="I28" i="10"/>
  <c r="H28" i="10"/>
  <c r="G28" i="10"/>
  <c r="F28" i="10"/>
  <c r="E28" i="10"/>
  <c r="N27" i="10"/>
  <c r="M27" i="10"/>
  <c r="L27" i="10"/>
  <c r="K27" i="10"/>
  <c r="J27" i="10"/>
  <c r="I27" i="10"/>
  <c r="H27" i="10"/>
  <c r="G27" i="10"/>
  <c r="F27" i="10"/>
  <c r="E27" i="10"/>
  <c r="N26" i="10"/>
  <c r="M26" i="10"/>
  <c r="L26" i="10"/>
  <c r="K26" i="10"/>
  <c r="J26" i="10"/>
  <c r="I26" i="10"/>
  <c r="H26" i="10"/>
  <c r="G26" i="10"/>
  <c r="F26" i="10"/>
  <c r="E26" i="10"/>
  <c r="N24" i="10"/>
  <c r="M24" i="10"/>
  <c r="L24" i="10"/>
  <c r="K24" i="10"/>
  <c r="J24" i="10"/>
  <c r="I24" i="10"/>
  <c r="H24" i="10"/>
  <c r="G24" i="10"/>
  <c r="F24" i="10"/>
  <c r="E24" i="10"/>
  <c r="N23" i="10"/>
  <c r="M23" i="10"/>
  <c r="L23" i="10"/>
  <c r="K23" i="10"/>
  <c r="J23" i="10"/>
  <c r="I23" i="10"/>
  <c r="H23" i="10"/>
  <c r="G23" i="10"/>
  <c r="F23" i="10"/>
  <c r="E23" i="10"/>
  <c r="N21" i="10"/>
  <c r="M21" i="10"/>
  <c r="L21" i="10"/>
  <c r="K21" i="10"/>
  <c r="J21" i="10"/>
  <c r="I21" i="10"/>
  <c r="H21" i="10"/>
  <c r="G21" i="10"/>
  <c r="F21" i="10"/>
  <c r="E21" i="10"/>
  <c r="N20" i="10"/>
  <c r="M20" i="10"/>
  <c r="L20" i="10"/>
  <c r="K20" i="10"/>
  <c r="J20" i="10"/>
  <c r="I20" i="10"/>
  <c r="H20" i="10"/>
  <c r="G20" i="10"/>
  <c r="F20" i="10"/>
  <c r="E20" i="10"/>
  <c r="N19" i="10"/>
  <c r="M19" i="10"/>
  <c r="L19" i="10"/>
  <c r="K19" i="10"/>
  <c r="J19" i="10"/>
  <c r="I19" i="10"/>
  <c r="H19" i="10"/>
  <c r="G19" i="10"/>
  <c r="F19" i="10"/>
  <c r="E19" i="10"/>
  <c r="N18" i="10"/>
  <c r="M18" i="10"/>
  <c r="L18" i="10"/>
  <c r="K18" i="10"/>
  <c r="J18" i="10"/>
  <c r="I18" i="10"/>
  <c r="H18" i="10"/>
  <c r="G18" i="10"/>
  <c r="F18" i="10"/>
  <c r="E18" i="10"/>
  <c r="N16" i="10"/>
  <c r="M16" i="10"/>
  <c r="L16" i="10"/>
  <c r="K16" i="10"/>
  <c r="J16" i="10"/>
  <c r="I16" i="10"/>
  <c r="H16" i="10"/>
  <c r="G16" i="10"/>
  <c r="F16" i="10"/>
  <c r="E16" i="10"/>
  <c r="N15" i="10"/>
  <c r="M15" i="10"/>
  <c r="L15" i="10"/>
  <c r="K15" i="10"/>
  <c r="J15" i="10"/>
  <c r="I15" i="10"/>
  <c r="H15" i="10"/>
  <c r="G15" i="10"/>
  <c r="F15" i="10"/>
  <c r="E15" i="10"/>
  <c r="N14" i="10"/>
  <c r="M14" i="10"/>
  <c r="L14" i="10"/>
  <c r="K14" i="10"/>
  <c r="J14" i="10"/>
  <c r="I14" i="10"/>
  <c r="H14" i="10"/>
  <c r="G14" i="10"/>
  <c r="F14" i="10"/>
  <c r="E14" i="10"/>
  <c r="N13" i="10"/>
  <c r="M13" i="10"/>
  <c r="L13" i="10"/>
  <c r="K13" i="10"/>
  <c r="J13" i="10"/>
  <c r="I13" i="10"/>
  <c r="H13" i="10"/>
  <c r="G13" i="10"/>
  <c r="F13" i="10"/>
  <c r="E13" i="10"/>
  <c r="N12" i="10"/>
  <c r="M12" i="10"/>
  <c r="L12" i="10"/>
  <c r="K12" i="10"/>
  <c r="J12" i="10"/>
  <c r="I12" i="10"/>
  <c r="H12" i="10"/>
  <c r="G12" i="10"/>
  <c r="F12" i="10"/>
  <c r="E12" i="10"/>
  <c r="N11" i="10"/>
  <c r="M11" i="10"/>
  <c r="L11" i="10"/>
  <c r="K11" i="10"/>
  <c r="J11" i="10"/>
  <c r="I11" i="10"/>
  <c r="H11" i="10"/>
  <c r="G11" i="10"/>
  <c r="F11" i="10"/>
  <c r="E11" i="10"/>
  <c r="N10" i="10"/>
  <c r="M10" i="10"/>
  <c r="L10" i="10"/>
  <c r="K10" i="10"/>
  <c r="J10" i="10"/>
  <c r="I10" i="10"/>
  <c r="H10" i="10"/>
  <c r="G10" i="10"/>
  <c r="F10" i="10"/>
  <c r="E10" i="10"/>
  <c r="N8" i="10"/>
  <c r="M8" i="10"/>
  <c r="L8" i="10"/>
  <c r="K8" i="10"/>
  <c r="J8" i="10"/>
  <c r="I8" i="10"/>
  <c r="H8" i="10"/>
  <c r="G8" i="10"/>
  <c r="F8" i="10"/>
  <c r="E8" i="10"/>
  <c r="E7" i="10"/>
  <c r="O79" i="11" l="1"/>
  <c r="M54" i="10"/>
  <c r="I54" i="10"/>
  <c r="L54" i="10"/>
  <c r="H54" i="10"/>
  <c r="K54" i="10"/>
  <c r="G54" i="10"/>
  <c r="Q7" i="11"/>
  <c r="P75" i="11"/>
  <c r="P74" i="11" s="1"/>
  <c r="P5" i="11"/>
  <c r="A78" i="11"/>
  <c r="A79" i="11" s="1"/>
  <c r="A80" i="11" s="1"/>
  <c r="A10" i="11"/>
  <c r="A11" i="11" s="1"/>
  <c r="A12" i="11" s="1"/>
  <c r="A13" i="11" s="1"/>
  <c r="A14" i="11" s="1"/>
  <c r="A15" i="11" s="1"/>
  <c r="A16" i="11" s="1"/>
  <c r="A18" i="11" s="1"/>
  <c r="A19" i="11" s="1"/>
  <c r="A20" i="11" s="1"/>
  <c r="A21" i="11" s="1"/>
  <c r="A22" i="11" s="1"/>
  <c r="A23" i="11" s="1"/>
  <c r="A24" i="11" s="1"/>
  <c r="A26" i="11" s="1"/>
  <c r="A27" i="11" s="1"/>
  <c r="A28" i="11" s="1"/>
  <c r="A29" i="11" s="1"/>
  <c r="A30" i="11" s="1"/>
  <c r="A31" i="11" s="1"/>
  <c r="A32" i="11" s="1"/>
  <c r="A34" i="11" s="1"/>
  <c r="A35" i="11" s="1"/>
  <c r="A36" i="11" s="1"/>
  <c r="A37" i="11" s="1"/>
  <c r="A38" i="11" s="1"/>
  <c r="A39" i="11" s="1"/>
  <c r="A40" i="11" s="1"/>
  <c r="A41" i="11" s="1"/>
  <c r="A43" i="11" s="1"/>
  <c r="A44" i="11" s="1"/>
  <c r="A45" i="11" s="1"/>
  <c r="A46" i="11" s="1"/>
  <c r="A47" i="11" s="1"/>
  <c r="A48" i="11" s="1"/>
  <c r="A49" i="11" s="1"/>
  <c r="A51" i="11" s="1"/>
  <c r="A53" i="11" s="1"/>
  <c r="A54" i="11" s="1"/>
  <c r="A55" i="11" s="1"/>
  <c r="A56" i="11" s="1"/>
  <c r="A57" i="11" s="1"/>
  <c r="A58" i="11" s="1"/>
  <c r="A60" i="11" s="1"/>
  <c r="A61" i="11" s="1"/>
  <c r="A62" i="11" s="1"/>
  <c r="A63" i="11" s="1"/>
  <c r="A64" i="11" s="1"/>
  <c r="A65" i="11" s="1"/>
  <c r="A66" i="11" s="1"/>
  <c r="A67" i="11" s="1"/>
  <c r="A68" i="11" s="1"/>
  <c r="A70" i="11" s="1"/>
  <c r="A71" i="11" s="1"/>
  <c r="A72" i="11" s="1"/>
  <c r="A74" i="11" s="1"/>
  <c r="A78" i="10"/>
  <c r="A79" i="10" s="1"/>
  <c r="A80" i="10" s="1"/>
  <c r="A10" i="10"/>
  <c r="A11" i="10" s="1"/>
  <c r="A12" i="10" s="1"/>
  <c r="A13" i="10" s="1"/>
  <c r="A14" i="10" s="1"/>
  <c r="A15" i="10" s="1"/>
  <c r="A16" i="10" s="1"/>
  <c r="A18" i="10" s="1"/>
  <c r="A19" i="10" s="1"/>
  <c r="A20" i="10" s="1"/>
  <c r="A21" i="10" s="1"/>
  <c r="A22" i="10" s="1"/>
  <c r="A23" i="10" s="1"/>
  <c r="A24" i="10" s="1"/>
  <c r="A26" i="10" s="1"/>
  <c r="A27" i="10" s="1"/>
  <c r="A28" i="10" s="1"/>
  <c r="A29" i="10" s="1"/>
  <c r="A30" i="10" s="1"/>
  <c r="A31" i="10" s="1"/>
  <c r="A32" i="10" s="1"/>
  <c r="A34" i="10" s="1"/>
  <c r="A35" i="10" s="1"/>
  <c r="A36" i="10" s="1"/>
  <c r="A37" i="10" s="1"/>
  <c r="A38" i="10" s="1"/>
  <c r="A39" i="10" s="1"/>
  <c r="A40" i="10" s="1"/>
  <c r="A41" i="10" s="1"/>
  <c r="A43" i="10" s="1"/>
  <c r="A44" i="10" s="1"/>
  <c r="A45" i="10" s="1"/>
  <c r="A46" i="10" s="1"/>
  <c r="A47" i="10" s="1"/>
  <c r="A48" i="10" s="1"/>
  <c r="A49" i="10" s="1"/>
  <c r="A51" i="10" s="1"/>
  <c r="A53" i="10" s="1"/>
  <c r="A54" i="10" s="1"/>
  <c r="A55" i="10" s="1"/>
  <c r="A56" i="10" s="1"/>
  <c r="A57" i="10" s="1"/>
  <c r="A58" i="10" s="1"/>
  <c r="A60" i="10" s="1"/>
  <c r="A61" i="10" s="1"/>
  <c r="A62" i="10" s="1"/>
  <c r="A63" i="10" s="1"/>
  <c r="A64" i="10" s="1"/>
  <c r="A65" i="10" s="1"/>
  <c r="A66" i="10" s="1"/>
  <c r="A67" i="10" s="1"/>
  <c r="A68" i="10" s="1"/>
  <c r="A70" i="10" s="1"/>
  <c r="A71" i="10" s="1"/>
  <c r="A72" i="10" s="1"/>
  <c r="A74" i="10" s="1"/>
  <c r="P80" i="11" l="1"/>
  <c r="Q5" i="11"/>
  <c r="P79" i="11"/>
  <c r="R7" i="11"/>
  <c r="R75" i="11" s="1"/>
  <c r="Q75" i="11"/>
  <c r="Q74" i="11" s="1"/>
  <c r="O75" i="13" l="1"/>
  <c r="R75" i="13"/>
  <c r="P75" i="13"/>
  <c r="Q75" i="13"/>
  <c r="L75" i="10"/>
  <c r="L75" i="13"/>
  <c r="G79" i="10"/>
  <c r="G79" i="13"/>
  <c r="K75" i="10"/>
  <c r="K75" i="13"/>
  <c r="H79" i="10"/>
  <c r="H79" i="13"/>
  <c r="N75" i="10"/>
  <c r="N75" i="13"/>
  <c r="J75" i="10"/>
  <c r="J75" i="13"/>
  <c r="F75" i="10"/>
  <c r="F75" i="13"/>
  <c r="I79" i="10"/>
  <c r="I79" i="13"/>
  <c r="M79" i="10"/>
  <c r="M79" i="13"/>
  <c r="H75" i="10"/>
  <c r="H75" i="13"/>
  <c r="K79" i="10"/>
  <c r="K79" i="13"/>
  <c r="G75" i="10"/>
  <c r="G75" i="13"/>
  <c r="L79" i="10"/>
  <c r="L79" i="13"/>
  <c r="M75" i="10"/>
  <c r="M75" i="13"/>
  <c r="I75" i="10"/>
  <c r="I75" i="13"/>
  <c r="F79" i="10"/>
  <c r="F79" i="13"/>
  <c r="J79" i="10"/>
  <c r="J79" i="13"/>
  <c r="N79" i="10"/>
  <c r="N79" i="13"/>
  <c r="Q80" i="11"/>
  <c r="R74" i="11"/>
  <c r="R5" i="11"/>
  <c r="Q79" i="11"/>
  <c r="R79" i="11" l="1"/>
  <c r="R80" i="11"/>
</calcChain>
</file>

<file path=xl/sharedStrings.xml><?xml version="1.0" encoding="utf-8"?>
<sst xmlns="http://schemas.openxmlformats.org/spreadsheetml/2006/main" count="2021" uniqueCount="143">
  <si>
    <t>Unemployment rate</t>
  </si>
  <si>
    <t>NAWRU</t>
  </si>
  <si>
    <t>Privātais patēriņš</t>
  </si>
  <si>
    <t xml:space="preserve">Private consumption </t>
  </si>
  <si>
    <t xml:space="preserve">Government consumption </t>
  </si>
  <si>
    <t xml:space="preserve">Gross capital formation </t>
  </si>
  <si>
    <t xml:space="preserve">..gross fixed capital formation </t>
  </si>
  <si>
    <t xml:space="preserve">..inventories </t>
  </si>
  <si>
    <t>Preču un pakalpojumu eksports</t>
  </si>
  <si>
    <t>Exports of goods and services</t>
  </si>
  <si>
    <t>Preču un pakalpojumu imports</t>
  </si>
  <si>
    <t>Imports of goods and services</t>
  </si>
  <si>
    <t>Gross operating surplus</t>
  </si>
  <si>
    <t>Ražošanas un importa nodokļi</t>
  </si>
  <si>
    <t>Taxes on products and imports</t>
  </si>
  <si>
    <t>Subsīdijas</t>
  </si>
  <si>
    <t>Subsidies</t>
  </si>
  <si>
    <t>Potential GDP and output gap</t>
  </si>
  <si>
    <t>Potenciālā IKP pieaugums</t>
  </si>
  <si>
    <t>Izlaižu starpība</t>
  </si>
  <si>
    <t>Output gap</t>
  </si>
  <si>
    <t>Makroekonomiskie rādītāji / Macroeconomic indicators</t>
  </si>
  <si>
    <t>Nr.</t>
  </si>
  <si>
    <t>Rādītājs</t>
  </si>
  <si>
    <t>Indicator</t>
  </si>
  <si>
    <t>Mērvienība / Unit</t>
  </si>
  <si>
    <t>Iekšzemes kopprodukts (IKP)</t>
  </si>
  <si>
    <t>Gross domestic product (GDP) expenditure perspective</t>
  </si>
  <si>
    <t>t-4</t>
  </si>
  <si>
    <t>t-3</t>
  </si>
  <si>
    <t>t-2</t>
  </si>
  <si>
    <t>t-1</t>
  </si>
  <si>
    <t>t</t>
  </si>
  <si>
    <t>t+1</t>
  </si>
  <si>
    <t>t+2</t>
  </si>
  <si>
    <t>t+3</t>
  </si>
  <si>
    <t>t+4</t>
  </si>
  <si>
    <t>t+5</t>
  </si>
  <si>
    <t>t+6</t>
  </si>
  <si>
    <t>t+7</t>
  </si>
  <si>
    <t>t+8</t>
  </si>
  <si>
    <t>Reālais IKP</t>
  </si>
  <si>
    <t>Real GDP</t>
  </si>
  <si>
    <t>Nominālais IKP</t>
  </si>
  <si>
    <t>Nominal GDP</t>
  </si>
  <si>
    <t>IKP pieaugums salīdzināmajās cenās</t>
  </si>
  <si>
    <t>Real GDP growth</t>
  </si>
  <si>
    <t>%</t>
  </si>
  <si>
    <t>IKP pieaugums faktiskajās cenās</t>
  </si>
  <si>
    <t>Nominal GDP growth</t>
  </si>
  <si>
    <t>IKP izdevumu aspekts:  rādītāji salīdzināmajās cenās</t>
  </si>
  <si>
    <t>GDP expenditure perspective: real figures</t>
  </si>
  <si>
    <t>Valdības patēriņš</t>
  </si>
  <si>
    <t>Bruto kapitāla veidošana</t>
  </si>
  <si>
    <t>..bruto pamatkapitāla veidošana</t>
  </si>
  <si>
    <t>..krājumu pārmaiņas</t>
  </si>
  <si>
    <t>IKP izdevumu aspekts:  pieaugums salīdzināmajās cenās</t>
  </si>
  <si>
    <t>GDP expenditure perspective: growth in real figures</t>
  </si>
  <si>
    <t xml:space="preserve">..change in inventories </t>
  </si>
  <si>
    <t>-</t>
  </si>
  <si>
    <t>IKP izdevumu aspekts:  rādītāji faktiskajās cenās</t>
  </si>
  <si>
    <t>GDP expenditure perspective: nominal figures</t>
  </si>
  <si>
    <t>Deflatori</t>
  </si>
  <si>
    <t>Deflators</t>
  </si>
  <si>
    <t>IKP deflators, gads pret gadu</t>
  </si>
  <si>
    <t>GDP deflator, year on year</t>
  </si>
  <si>
    <t>Privātā patēriņa deflators</t>
  </si>
  <si>
    <t>Private consumption deflator</t>
  </si>
  <si>
    <t>Valdības patēriņa deflators</t>
  </si>
  <si>
    <t>Government consumption deflator</t>
  </si>
  <si>
    <t>Bruto kapitāla veidošanas deflators</t>
  </si>
  <si>
    <t>Capital formation deflator</t>
  </si>
  <si>
    <t>..bruto pamatkapitāla veidošanas deflators</t>
  </si>
  <si>
    <t>..gross fixed capital formation deflator</t>
  </si>
  <si>
    <t>..krājumu pārmaiņu deflators</t>
  </si>
  <si>
    <t>..change in inventories deflator</t>
  </si>
  <si>
    <t>Preču un pakalpojumu eksporta deflators</t>
  </si>
  <si>
    <t>Exports of goods and services deflator</t>
  </si>
  <si>
    <t>Preču un pakalpojumu importa deflators</t>
  </si>
  <si>
    <t>Imports of goods and services deflator</t>
  </si>
  <si>
    <t>Devums reālajai IKP izaugsmei</t>
  </si>
  <si>
    <t>Contribution to real GDP growth</t>
  </si>
  <si>
    <t>Patēriņa cenu indekss</t>
  </si>
  <si>
    <t>Consumer price index</t>
  </si>
  <si>
    <t>Patēriņa cenu indekss, gads pret gadu</t>
  </si>
  <si>
    <t>Consumer price index, year on year</t>
  </si>
  <si>
    <t>IKP ienākumu aspekts</t>
  </si>
  <si>
    <t>GDP income perspective</t>
  </si>
  <si>
    <t>Pārpalikums un jauktais kopienākums</t>
  </si>
  <si>
    <t>Darbinieku atalgojums</t>
  </si>
  <si>
    <t>Compensation of employees</t>
  </si>
  <si>
    <t>..darba alga</t>
  </si>
  <si>
    <t>..wages</t>
  </si>
  <si>
    <t>..darba devēju sociālās iemaksas</t>
  </si>
  <si>
    <t>..social contributions</t>
  </si>
  <si>
    <t>Iedzīvotāji un darba tirgus</t>
  </si>
  <si>
    <t>Population and labour</t>
  </si>
  <si>
    <t>Iedzīvotāju kopskaits</t>
  </si>
  <si>
    <t>Total population</t>
  </si>
  <si>
    <t>tūkst. / thsd.</t>
  </si>
  <si>
    <t>Iedzīvotāju kopskaita pieaugums</t>
  </si>
  <si>
    <t>Population growth</t>
  </si>
  <si>
    <t>Iedzīvotaji darbspējas vecumā</t>
  </si>
  <si>
    <t>Working age population</t>
  </si>
  <si>
    <t>Ekonomiski aktīvie iedzīvotāji</t>
  </si>
  <si>
    <t>Economically active population</t>
  </si>
  <si>
    <t>Nodarbināto skaits</t>
  </si>
  <si>
    <t>Number of persons employed</t>
  </si>
  <si>
    <t>Nodarbināto skaita pieaugums</t>
  </si>
  <si>
    <t>Growth of number of persons employed</t>
  </si>
  <si>
    <t>Līdzdalības līmenis</t>
  </si>
  <si>
    <t>Participation rate</t>
  </si>
  <si>
    <t>Bezdarba līmenis</t>
  </si>
  <si>
    <t>Bezdarba līmenis, kas neietekmē algu, %</t>
  </si>
  <si>
    <t>%, y-o-y</t>
  </si>
  <si>
    <t>Algas un produktivitāte</t>
  </si>
  <si>
    <t>Wages and productivity</t>
  </si>
  <si>
    <t>Vidējā bruto alga</t>
  </si>
  <si>
    <t>Average gross wage</t>
  </si>
  <si>
    <t>EUR</t>
  </si>
  <si>
    <t>Vidējās bruto algas pieaugums</t>
  </si>
  <si>
    <t>Average gross wage growth</t>
  </si>
  <si>
    <t>Reālās produktivitātes pieaugums</t>
  </si>
  <si>
    <t>Real productivity growth</t>
  </si>
  <si>
    <t>Potenciālais IKP un izlaižu starpības</t>
  </si>
  <si>
    <t>Potenciālais IKP 2010. gada cenās</t>
  </si>
  <si>
    <t>Potential GDP in the prices of 2010</t>
  </si>
  <si>
    <t>Darbaspēka devums</t>
  </si>
  <si>
    <t>Potential labour</t>
  </si>
  <si>
    <t>Kapitāla devums</t>
  </si>
  <si>
    <t>Potential capital stock</t>
  </si>
  <si>
    <t>Faktoru produktivitātes devums</t>
  </si>
  <si>
    <t>Potential total factor productivity (TFP)</t>
  </si>
  <si>
    <t>Potential TFP growth</t>
  </si>
  <si>
    <t>milj. / mio EUR</t>
  </si>
  <si>
    <r>
      <t>%</t>
    </r>
    <r>
      <rPr>
        <vertAlign val="subscript"/>
        <sz val="11"/>
        <color theme="1"/>
        <rFont val="Times New Roman"/>
        <family val="1"/>
        <charset val="186"/>
      </rPr>
      <t>o</t>
    </r>
  </si>
  <si>
    <t xml:space="preserve"> </t>
  </si>
  <si>
    <t>t-5</t>
  </si>
  <si>
    <t>t-6</t>
  </si>
  <si>
    <t>Potential GDP growth</t>
  </si>
  <si>
    <t>Iedzīvotaji darbspējas vecumā (15-74)</t>
  </si>
  <si>
    <t>t-7</t>
  </si>
  <si>
    <t>Potenciālais IKP 2015. gada cenās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</si>
</sst>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color theme="0"/>
      <name val="Times New Roman"/>
      <family val="1"/>
      <charset val="186"/>
    </font>
    <font>
      <sz val="10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1"/>
      <name val="Garamond"/>
      <family val="1"/>
      <charset val="186"/>
    </font>
    <font>
      <vertAlign val="subscript"/>
      <sz val="11"/>
      <color theme="1"/>
      <name val="Times New Roman"/>
      <family val="1"/>
      <charset val="186"/>
    </font>
    <font>
      <sz val="11"/>
      <color theme="1"/>
      <name val="Calibri"/>
      <family val="2"/>
      <scheme val="minor"/>
    </font>
    <font>
      <sz val="11"/>
      <color theme="1"/>
      <name val="Garamond"/>
      <family val="1"/>
      <charset val="186"/>
    </font>
    <font>
      <sz val="11"/>
      <color rgb="FFFF0000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  <charset val="186"/>
    </font>
    <font>
      <sz val="11"/>
      <color rgb="FFFF0000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04C3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0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2" borderId="0" xfId="0" applyFont="1" applyFill="1" applyAlignment="1">
      <alignment horizontal="right" indent="1"/>
    </xf>
    <xf numFmtId="0" fontId="5" fillId="2" borderId="0" xfId="0" applyFont="1" applyFill="1"/>
    <xf numFmtId="0" fontId="5" fillId="2" borderId="0" xfId="0" applyFont="1" applyFill="1" applyAlignment="1"/>
    <xf numFmtId="0" fontId="5" fillId="2" borderId="0" xfId="0" applyFont="1" applyFill="1" applyAlignment="1">
      <alignment horizontal="center"/>
    </xf>
    <xf numFmtId="0" fontId="2" fillId="0" borderId="0" xfId="0" applyFont="1" applyAlignment="1">
      <alignment horizontal="right" indent="1"/>
    </xf>
    <xf numFmtId="164" fontId="2" fillId="0" borderId="0" xfId="0" applyNumberFormat="1" applyFont="1" applyAlignment="1">
      <alignment horizontal="right" vertical="center" indent="1"/>
    </xf>
    <xf numFmtId="0" fontId="5" fillId="2" borderId="0" xfId="0" applyFont="1" applyFill="1" applyAlignment="1">
      <alignment horizontal="right" vertical="center" wrapText="1" inden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165" fontId="2" fillId="0" borderId="0" xfId="0" applyNumberFormat="1" applyFont="1" applyAlignment="1">
      <alignment horizontal="right" vertical="center" indent="1"/>
    </xf>
    <xf numFmtId="3" fontId="2" fillId="0" borderId="0" xfId="0" applyNumberFormat="1" applyFont="1"/>
    <xf numFmtId="164" fontId="6" fillId="0" borderId="0" xfId="0" applyNumberFormat="1" applyFont="1" applyFill="1"/>
    <xf numFmtId="0" fontId="2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 indent="8"/>
    </xf>
    <xf numFmtId="0" fontId="7" fillId="0" borderId="0" xfId="0" applyFont="1" applyAlignment="1">
      <alignment horizontal="left" vertical="center" indent="5"/>
    </xf>
    <xf numFmtId="0" fontId="7" fillId="0" borderId="0" xfId="0" applyFont="1"/>
    <xf numFmtId="0" fontId="4" fillId="0" borderId="0" xfId="0" applyFont="1" applyAlignment="1">
      <alignment vertical="center"/>
    </xf>
    <xf numFmtId="1" fontId="8" fillId="0" borderId="1" xfId="0" applyNumberFormat="1" applyFont="1" applyFill="1" applyBorder="1" applyAlignment="1">
      <alignment horizontal="right" indent="1"/>
    </xf>
    <xf numFmtId="1" fontId="8" fillId="3" borderId="1" xfId="0" applyNumberFormat="1" applyFont="1" applyFill="1" applyBorder="1" applyAlignment="1">
      <alignment horizontal="right" indent="1"/>
    </xf>
    <xf numFmtId="164" fontId="8" fillId="0" borderId="1" xfId="0" applyNumberFormat="1" applyFont="1" applyFill="1" applyBorder="1" applyAlignment="1">
      <alignment horizontal="right" indent="1"/>
    </xf>
    <xf numFmtId="164" fontId="8" fillId="3" borderId="1" xfId="0" applyNumberFormat="1" applyFont="1" applyFill="1" applyBorder="1" applyAlignment="1">
      <alignment horizontal="right" indent="1"/>
    </xf>
    <xf numFmtId="164" fontId="8" fillId="4" borderId="1" xfId="0" applyNumberFormat="1" applyFont="1" applyFill="1" applyBorder="1" applyAlignment="1">
      <alignment horizontal="right" indent="1"/>
    </xf>
    <xf numFmtId="165" fontId="2" fillId="0" borderId="0" xfId="0" applyNumberFormat="1" applyFont="1"/>
    <xf numFmtId="165" fontId="4" fillId="0" borderId="0" xfId="0" applyNumberFormat="1" applyFont="1" applyAlignment="1">
      <alignment vertical="center"/>
    </xf>
    <xf numFmtId="165" fontId="5" fillId="2" borderId="0" xfId="0" applyNumberFormat="1" applyFont="1" applyFill="1" applyAlignment="1">
      <alignment horizontal="center"/>
    </xf>
    <xf numFmtId="165" fontId="8" fillId="0" borderId="1" xfId="0" applyNumberFormat="1" applyFont="1" applyFill="1" applyBorder="1" applyAlignment="1">
      <alignment horizontal="right" indent="1"/>
    </xf>
    <xf numFmtId="165" fontId="8" fillId="3" borderId="1" xfId="0" applyNumberFormat="1" applyFont="1" applyFill="1" applyBorder="1" applyAlignment="1">
      <alignment horizontal="right" indent="1"/>
    </xf>
    <xf numFmtId="165" fontId="5" fillId="2" borderId="0" xfId="0" applyNumberFormat="1" applyFont="1" applyFill="1" applyAlignment="1">
      <alignment horizontal="right" vertical="center" wrapText="1" indent="1"/>
    </xf>
    <xf numFmtId="165" fontId="5" fillId="2" borderId="0" xfId="0" applyNumberFormat="1" applyFont="1" applyFill="1" applyAlignment="1">
      <alignment horizontal="right" indent="1"/>
    </xf>
    <xf numFmtId="165" fontId="6" fillId="0" borderId="0" xfId="0" applyNumberFormat="1" applyFont="1" applyFill="1"/>
    <xf numFmtId="3" fontId="8" fillId="0" borderId="1" xfId="0" applyNumberFormat="1" applyFont="1" applyFill="1" applyBorder="1" applyAlignment="1">
      <alignment horizontal="right" indent="1"/>
    </xf>
    <xf numFmtId="3" fontId="8" fillId="3" borderId="1" xfId="0" applyNumberFormat="1" applyFont="1" applyFill="1" applyBorder="1" applyAlignment="1">
      <alignment horizontal="right" indent="1"/>
    </xf>
    <xf numFmtId="49" fontId="1" fillId="0" borderId="0" xfId="0" applyNumberFormat="1" applyFont="1" applyAlignment="1">
      <alignment horizontal="center" vertical="center"/>
    </xf>
    <xf numFmtId="9" fontId="2" fillId="0" borderId="0" xfId="0" applyNumberFormat="1" applyFont="1" applyAlignment="1">
      <alignment horizontal="center"/>
    </xf>
    <xf numFmtId="165" fontId="8" fillId="3" borderId="1" xfId="1" applyNumberFormat="1" applyFont="1" applyFill="1" applyBorder="1" applyAlignment="1">
      <alignment horizontal="right" indent="1"/>
    </xf>
    <xf numFmtId="165" fontId="8" fillId="0" borderId="1" xfId="1" applyNumberFormat="1" applyFont="1" applyFill="1" applyBorder="1" applyAlignment="1">
      <alignment horizontal="right" indent="1"/>
    </xf>
    <xf numFmtId="165" fontId="2" fillId="0" borderId="0" xfId="0" applyNumberFormat="1" applyFont="1" applyFill="1"/>
    <xf numFmtId="164" fontId="8" fillId="5" borderId="1" xfId="0" applyNumberFormat="1" applyFont="1" applyFill="1" applyBorder="1" applyAlignment="1">
      <alignment horizontal="right" indent="1"/>
    </xf>
    <xf numFmtId="3" fontId="8" fillId="6" borderId="1" xfId="0" applyNumberFormat="1" applyFont="1" applyFill="1" applyBorder="1" applyAlignment="1">
      <alignment horizontal="right" indent="1"/>
    </xf>
    <xf numFmtId="165" fontId="8" fillId="6" borderId="1" xfId="0" applyNumberFormat="1" applyFont="1" applyFill="1" applyBorder="1" applyAlignment="1">
      <alignment horizontal="right" indent="1"/>
    </xf>
    <xf numFmtId="1" fontId="8" fillId="6" borderId="1" xfId="0" applyNumberFormat="1" applyFont="1" applyFill="1" applyBorder="1" applyAlignment="1">
      <alignment horizontal="right" indent="1"/>
    </xf>
    <xf numFmtId="165" fontId="11" fillId="6" borderId="1" xfId="0" applyNumberFormat="1" applyFont="1" applyFill="1" applyBorder="1" applyAlignment="1">
      <alignment horizontal="right" indent="1"/>
    </xf>
    <xf numFmtId="0" fontId="2" fillId="0" borderId="0" xfId="0" applyFont="1" applyFill="1" applyAlignment="1">
      <alignment horizontal="right" indent="1"/>
    </xf>
    <xf numFmtId="165" fontId="2" fillId="0" borderId="1" xfId="0" applyNumberFormat="1" applyFont="1" applyFill="1" applyBorder="1" applyAlignment="1">
      <alignment horizontal="right" indent="1"/>
    </xf>
    <xf numFmtId="3" fontId="11" fillId="6" borderId="1" xfId="0" applyNumberFormat="1" applyFont="1" applyFill="1" applyBorder="1" applyAlignment="1">
      <alignment horizontal="right" indent="1"/>
    </xf>
    <xf numFmtId="1" fontId="2" fillId="0" borderId="0" xfId="0" applyNumberFormat="1" applyFont="1"/>
    <xf numFmtId="165" fontId="8" fillId="6" borderId="2" xfId="0" applyNumberFormat="1" applyFont="1" applyFill="1" applyBorder="1" applyAlignment="1">
      <alignment horizontal="right" indent="1"/>
    </xf>
    <xf numFmtId="4" fontId="8" fillId="0" borderId="1" xfId="0" applyNumberFormat="1" applyFont="1" applyFill="1" applyBorder="1" applyAlignment="1">
      <alignment horizontal="right" indent="1"/>
    </xf>
    <xf numFmtId="165" fontId="2" fillId="0" borderId="0" xfId="0" applyNumberFormat="1" applyFont="1" applyAlignment="1">
      <alignment horizontal="center" vertical="center"/>
    </xf>
    <xf numFmtId="165" fontId="14" fillId="0" borderId="1" xfId="4" applyNumberFormat="1" applyFill="1" applyBorder="1" applyAlignment="1">
      <alignment horizontal="right" indent="1"/>
    </xf>
    <xf numFmtId="0" fontId="15" fillId="0" borderId="0" xfId="0" applyFont="1" applyFill="1"/>
    <xf numFmtId="0" fontId="16" fillId="0" borderId="0" xfId="0" applyFont="1" applyFill="1" applyAlignment="1">
      <alignment horizontal="center"/>
    </xf>
    <xf numFmtId="164" fontId="17" fillId="0" borderId="0" xfId="0" applyNumberFormat="1" applyFont="1" applyFill="1"/>
    <xf numFmtId="0" fontId="17" fillId="0" borderId="0" xfId="0" applyFont="1" applyFill="1"/>
    <xf numFmtId="0" fontId="14" fillId="0" borderId="0" xfId="4" applyFill="1"/>
    <xf numFmtId="0" fontId="0" fillId="0" borderId="0" xfId="0" applyFill="1"/>
    <xf numFmtId="165" fontId="8" fillId="0" borderId="0" xfId="0" applyNumberFormat="1" applyFont="1" applyFill="1" applyBorder="1" applyAlignment="1">
      <alignment horizontal="right" indent="1"/>
    </xf>
    <xf numFmtId="0" fontId="2" fillId="0" borderId="0" xfId="0" applyFont="1" applyBorder="1"/>
    <xf numFmtId="0" fontId="14" fillId="0" borderId="0" xfId="4" applyFill="1" applyBorder="1"/>
    <xf numFmtId="3" fontId="8" fillId="0" borderId="3" xfId="0" applyNumberFormat="1" applyFont="1" applyFill="1" applyBorder="1" applyAlignment="1">
      <alignment horizontal="right" indent="1"/>
    </xf>
    <xf numFmtId="165" fontId="8" fillId="0" borderId="3" xfId="0" applyNumberFormat="1" applyFont="1" applyFill="1" applyBorder="1" applyAlignment="1">
      <alignment horizontal="right" indent="1"/>
    </xf>
    <xf numFmtId="0" fontId="2" fillId="0" borderId="1" xfId="0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</cellXfs>
  <cellStyles count="5">
    <cellStyle name="Good" xfId="4" builtinId="26"/>
    <cellStyle name="Neutral 2" xfId="3"/>
    <cellStyle name="Normal" xfId="0" builtinId="0"/>
    <cellStyle name="Percent" xfId="1" builtinId="5"/>
    <cellStyle name="Warning Text 2" xfId="2"/>
  </cellStyles>
  <dxfs count="0"/>
  <tableStyles count="0" defaultTableStyle="TableStyleMedium2" defaultPivotStyle="PivotStyleLight16"/>
  <colors>
    <mruColors>
      <color rgb="FFF04C3E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AND\_Makro_modeli\Makro%20Mod\FDP\2020-02\FDP\YModel%20-%20(v1.81.a)%20SP%202020%20-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NACE"/>
      <sheetName val="Investments"/>
      <sheetName val="GOVdatiY"/>
      <sheetName val="IKPdatiY"/>
      <sheetName val="IKP_NSAdatiQ"/>
      <sheetName val="GDP_SA"/>
      <sheetName val="Ārējais_piepras"/>
      <sheetName val="Patēriņš"/>
      <sheetName val="LaborPrices"/>
      <sheetName val="BoP"/>
      <sheetName val="Demogrāfija"/>
      <sheetName val="OutputGAP"/>
      <sheetName val="NAWRU FDP"/>
      <sheetName val="Capacity util"/>
      <sheetName val="Output-1 (diskusija)"/>
      <sheetName val="Output-1"/>
      <sheetName val="Output-2"/>
      <sheetName val="Tax_input"/>
      <sheetName val="OutputFDP"/>
      <sheetName val="FPD-1-BD19"/>
      <sheetName val="FPD-2-BD19"/>
      <sheetName val="OutputOECD"/>
      <sheetName val="Apraksts"/>
      <sheetName val="prezentācijai"/>
      <sheetName val="prezentācijai (3)"/>
      <sheetName val="prezentācijai (2)"/>
      <sheetName val="prezentācijai (4)"/>
      <sheetName val="LB 2017.09"/>
      <sheetName val="FPD-old-SP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04">
          <cell r="G104">
            <v>1.2058241160890188</v>
          </cell>
        </row>
        <row r="105">
          <cell r="G105">
            <v>-33.734600213814126</v>
          </cell>
        </row>
        <row r="109">
          <cell r="G109">
            <v>-8.2031689284775153E-2</v>
          </cell>
        </row>
        <row r="110">
          <cell r="G110">
            <v>0.8098491583622488</v>
          </cell>
        </row>
        <row r="111">
          <cell r="G111">
            <v>0.74129970394823297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30">
          <cell r="F130">
            <v>2.0170197153048131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8"/>
  <sheetViews>
    <sheetView tabSelected="1" workbookViewId="0"/>
  </sheetViews>
  <sheetFormatPr defaultColWidth="9.140625" defaultRowHeight="15" x14ac:dyDescent="0.25"/>
  <cols>
    <col min="1" max="1" width="6.140625" style="1" customWidth="1"/>
    <col min="2" max="2" width="41.42578125" style="1" customWidth="1"/>
    <col min="3" max="3" width="31.28515625" style="1" customWidth="1"/>
    <col min="4" max="4" width="15.7109375" style="3" customWidth="1"/>
    <col min="5" max="14" width="8.5703125" style="33" customWidth="1"/>
    <col min="15" max="16384" width="9.140625" style="1"/>
  </cols>
  <sheetData>
    <row r="1" spans="1:20" ht="20.25" x14ac:dyDescent="0.3">
      <c r="A1" s="2" t="s">
        <v>21</v>
      </c>
      <c r="E1" s="33" t="s">
        <v>141</v>
      </c>
      <c r="F1" s="4" t="s">
        <v>138</v>
      </c>
      <c r="G1" s="4" t="s">
        <v>137</v>
      </c>
      <c r="H1" s="4" t="s">
        <v>28</v>
      </c>
      <c r="I1" s="4" t="s">
        <v>29</v>
      </c>
      <c r="J1" s="4" t="s">
        <v>30</v>
      </c>
      <c r="K1" s="4" t="s">
        <v>31</v>
      </c>
      <c r="L1" s="4" t="s">
        <v>32</v>
      </c>
      <c r="M1" s="4" t="s">
        <v>33</v>
      </c>
      <c r="N1" s="4" t="s">
        <v>34</v>
      </c>
      <c r="O1" s="4" t="s">
        <v>35</v>
      </c>
      <c r="P1" s="4" t="s">
        <v>36</v>
      </c>
      <c r="Q1" s="4" t="s">
        <v>37</v>
      </c>
      <c r="R1" s="4" t="s">
        <v>38</v>
      </c>
      <c r="S1" s="4" t="s">
        <v>39</v>
      </c>
    </row>
    <row r="2" spans="1:20" ht="6.75" customHeight="1" x14ac:dyDescent="0.25"/>
    <row r="3" spans="1:20" s="7" customFormat="1" ht="28.5" x14ac:dyDescent="0.25">
      <c r="A3" s="5" t="s">
        <v>22</v>
      </c>
      <c r="B3" s="5" t="s">
        <v>23</v>
      </c>
      <c r="C3" s="5" t="s">
        <v>24</v>
      </c>
      <c r="D3" s="6" t="s">
        <v>25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59"/>
    </row>
    <row r="4" spans="1:20" x14ac:dyDescent="0.25">
      <c r="A4" s="8"/>
      <c r="B4" s="9" t="s">
        <v>26</v>
      </c>
      <c r="C4" s="10" t="s">
        <v>27</v>
      </c>
      <c r="D4" s="11"/>
      <c r="E4" s="11">
        <v>2012</v>
      </c>
      <c r="F4" s="11">
        <v>2013</v>
      </c>
      <c r="G4" s="11">
        <v>2014</v>
      </c>
      <c r="H4" s="11">
        <v>2015</v>
      </c>
      <c r="I4" s="11">
        <v>2016</v>
      </c>
      <c r="J4" s="11">
        <v>2017</v>
      </c>
      <c r="K4" s="11">
        <v>2018</v>
      </c>
      <c r="L4" s="11">
        <v>2019</v>
      </c>
      <c r="M4" s="11">
        <v>2020</v>
      </c>
      <c r="N4" s="11">
        <v>2021</v>
      </c>
      <c r="O4" s="11">
        <v>2022</v>
      </c>
      <c r="P4" s="11">
        <v>2023</v>
      </c>
      <c r="Q4" s="11">
        <v>2024</v>
      </c>
      <c r="R4" s="11">
        <v>2025</v>
      </c>
      <c r="S4" s="11">
        <v>2026</v>
      </c>
      <c r="T4" s="11">
        <v>2027</v>
      </c>
    </row>
    <row r="5" spans="1:20" x14ac:dyDescent="0.25">
      <c r="A5" s="53">
        <v>1</v>
      </c>
      <c r="B5" s="1" t="s">
        <v>41</v>
      </c>
      <c r="C5" s="1" t="s">
        <v>42</v>
      </c>
      <c r="D5" s="3" t="s">
        <v>134</v>
      </c>
      <c r="E5" s="41">
        <v>22682.132000000001</v>
      </c>
      <c r="F5" s="41">
        <v>23210.172999999999</v>
      </c>
      <c r="G5" s="41">
        <v>23654.691999999999</v>
      </c>
      <c r="H5" s="41">
        <v>24425.958999999999</v>
      </c>
      <c r="I5" s="41">
        <v>24859.228999999999</v>
      </c>
      <c r="J5" s="41">
        <v>25800.725999999999</v>
      </c>
      <c r="K5" s="41">
        <v>26992.92</v>
      </c>
      <c r="L5" s="49">
        <v>27559.771319999996</v>
      </c>
      <c r="M5" s="49">
        <v>28166.086289039991</v>
      </c>
      <c r="N5" s="49">
        <v>28960.764557068804</v>
      </c>
      <c r="O5" s="49">
        <v>29767.215961149825</v>
      </c>
      <c r="P5" s="49">
        <v>30479.276050791759</v>
      </c>
      <c r="Q5" s="49">
        <v>31241.257952061551</v>
      </c>
      <c r="R5" s="49">
        <v>32022.289400863086</v>
      </c>
      <c r="S5" s="49">
        <v>32822.846635884664</v>
      </c>
      <c r="T5" s="49">
        <v>33643.417801781776</v>
      </c>
    </row>
    <row r="6" spans="1:20" x14ac:dyDescent="0.25">
      <c r="A6" s="53">
        <v>2</v>
      </c>
      <c r="B6" s="1" t="s">
        <v>43</v>
      </c>
      <c r="C6" s="1" t="s">
        <v>44</v>
      </c>
      <c r="D6" s="3" t="s">
        <v>134</v>
      </c>
      <c r="E6" s="41">
        <v>21925.162000000004</v>
      </c>
      <c r="F6" s="41">
        <v>22803.012999999999</v>
      </c>
      <c r="G6" s="41">
        <v>23654.165999999997</v>
      </c>
      <c r="H6" s="41">
        <v>24425.958000000002</v>
      </c>
      <c r="I6" s="41">
        <v>25072.637000000002</v>
      </c>
      <c r="J6" s="41">
        <v>26797.833000000006</v>
      </c>
      <c r="K6" s="41">
        <v>29151.030000000002</v>
      </c>
      <c r="L6" s="49">
        <v>30666.798552085096</v>
      </c>
      <c r="M6" s="49">
        <v>32188.677529088447</v>
      </c>
      <c r="N6" s="49">
        <v>33889.666741945985</v>
      </c>
      <c r="O6" s="49">
        <v>35631.574270473284</v>
      </c>
      <c r="P6" s="49">
        <v>37269.272082819007</v>
      </c>
    </row>
    <row r="7" spans="1:20" x14ac:dyDescent="0.25">
      <c r="A7" s="53">
        <v>3</v>
      </c>
      <c r="B7" s="1" t="s">
        <v>45</v>
      </c>
      <c r="C7" s="1" t="s">
        <v>46</v>
      </c>
      <c r="D7" s="3" t="s">
        <v>47</v>
      </c>
      <c r="E7" s="36">
        <v>4.1342316499835619</v>
      </c>
      <c r="F7" s="36">
        <v>2.328004263444015</v>
      </c>
      <c r="G7" s="36">
        <v>1.9151903779433184</v>
      </c>
      <c r="H7" s="36">
        <v>3.2605243813785307</v>
      </c>
      <c r="I7" s="36">
        <v>1.7738095769341129</v>
      </c>
      <c r="J7" s="36">
        <v>3.7873137577999643</v>
      </c>
      <c r="K7" s="36">
        <v>4.6207769502299954</v>
      </c>
      <c r="L7" s="50">
        <v>2.0999999999999943</v>
      </c>
      <c r="M7" s="50">
        <v>2.1999999999999744</v>
      </c>
      <c r="N7" s="50">
        <v>2.8214010987321245</v>
      </c>
      <c r="O7" s="50">
        <v>2.7846343714160753</v>
      </c>
      <c r="P7" s="50">
        <v>2.3920950167837844</v>
      </c>
      <c r="Q7" s="50">
        <v>2.5</v>
      </c>
      <c r="R7" s="50">
        <v>2.5</v>
      </c>
      <c r="S7" s="50">
        <v>2.5</v>
      </c>
      <c r="T7" s="50">
        <v>2.5</v>
      </c>
    </row>
    <row r="8" spans="1:20" x14ac:dyDescent="0.25">
      <c r="A8" s="53">
        <v>4</v>
      </c>
      <c r="B8" s="1" t="s">
        <v>48</v>
      </c>
      <c r="C8" s="1" t="s">
        <v>49</v>
      </c>
      <c r="D8" s="3" t="s">
        <v>47</v>
      </c>
      <c r="E8" s="36">
        <v>7.9031098750670594</v>
      </c>
      <c r="F8" s="36">
        <v>4.0038518301483919</v>
      </c>
      <c r="G8" s="36">
        <v>3.7326383140684243</v>
      </c>
      <c r="H8" s="36">
        <v>3.2628120026378298</v>
      </c>
      <c r="I8" s="36">
        <v>2.6475072134325188</v>
      </c>
      <c r="J8" s="36">
        <v>6.8807919964701085</v>
      </c>
      <c r="K8" s="36">
        <v>8.7812958607511149</v>
      </c>
      <c r="L8" s="50">
        <v>5.1997083879543595</v>
      </c>
      <c r="M8" s="50">
        <v>4.9626274957216765</v>
      </c>
      <c r="N8" s="50">
        <v>5.2844333580352156</v>
      </c>
      <c r="O8" s="50">
        <v>5.1399370250262848</v>
      </c>
      <c r="P8" s="50">
        <v>4.5961983041058971</v>
      </c>
    </row>
    <row r="9" spans="1:20" s="17" customFormat="1" x14ac:dyDescent="0.2">
      <c r="A9" s="14"/>
      <c r="B9" s="15" t="s">
        <v>50</v>
      </c>
      <c r="C9" s="15" t="s">
        <v>51</v>
      </c>
      <c r="D9" s="16"/>
      <c r="E9" s="11">
        <v>2012</v>
      </c>
      <c r="F9" s="11">
        <v>2013</v>
      </c>
      <c r="G9" s="11">
        <v>2014</v>
      </c>
      <c r="H9" s="11">
        <v>2015</v>
      </c>
      <c r="I9" s="11">
        <v>2016</v>
      </c>
      <c r="J9" s="11">
        <v>2017</v>
      </c>
      <c r="K9" s="11">
        <v>2018</v>
      </c>
      <c r="L9" s="11">
        <v>2019</v>
      </c>
      <c r="M9" s="11">
        <v>2020</v>
      </c>
      <c r="N9" s="11">
        <v>2021</v>
      </c>
      <c r="O9" s="11">
        <v>2022</v>
      </c>
      <c r="P9" s="11">
        <v>2023</v>
      </c>
    </row>
    <row r="10" spans="1:20" x14ac:dyDescent="0.25">
      <c r="A10" s="53">
        <f>A8+1</f>
        <v>5</v>
      </c>
      <c r="B10" s="1" t="s">
        <v>2</v>
      </c>
      <c r="C10" s="1" t="s">
        <v>3</v>
      </c>
      <c r="D10" s="3" t="s">
        <v>134</v>
      </c>
      <c r="E10" s="41">
        <v>13437.268</v>
      </c>
      <c r="F10" s="41">
        <v>14196.264999999999</v>
      </c>
      <c r="G10" s="41">
        <v>14346.627</v>
      </c>
      <c r="H10" s="41">
        <v>14709.411</v>
      </c>
      <c r="I10" s="41">
        <v>14930.728999999999</v>
      </c>
      <c r="J10" s="41">
        <v>15394.679</v>
      </c>
      <c r="K10" s="41">
        <v>16044.707</v>
      </c>
      <c r="L10" s="49">
        <v>16596.752771491138</v>
      </c>
      <c r="M10" s="49">
        <v>17136.354134422498</v>
      </c>
      <c r="N10" s="49">
        <v>17691.33299215541</v>
      </c>
      <c r="O10" s="49">
        <v>18264.28542408704</v>
      </c>
      <c r="P10" s="49">
        <v>18812.213986809653</v>
      </c>
    </row>
    <row r="11" spans="1:20" x14ac:dyDescent="0.25">
      <c r="A11" s="53">
        <f>A10+1</f>
        <v>6</v>
      </c>
      <c r="B11" s="1" t="s">
        <v>52</v>
      </c>
      <c r="C11" s="1" t="s">
        <v>4</v>
      </c>
      <c r="D11" s="3" t="s">
        <v>134</v>
      </c>
      <c r="E11" s="41">
        <v>4148.9030000000002</v>
      </c>
      <c r="F11" s="41">
        <v>4199.0200000000004</v>
      </c>
      <c r="G11" s="41">
        <v>4288.0029999999997</v>
      </c>
      <c r="H11" s="41">
        <v>4415.32</v>
      </c>
      <c r="I11" s="41">
        <v>4543.0820000000003</v>
      </c>
      <c r="J11" s="41">
        <v>4689.3729999999996</v>
      </c>
      <c r="K11" s="41">
        <v>4877.991</v>
      </c>
      <c r="L11" s="49">
        <v>5007.2488740956223</v>
      </c>
      <c r="M11" s="49">
        <v>5117.4083493257258</v>
      </c>
      <c r="N11" s="49">
        <v>5260.6957831068466</v>
      </c>
      <c r="O11" s="49">
        <v>5397.4738734676248</v>
      </c>
      <c r="P11" s="49">
        <v>5554.0006157981852</v>
      </c>
    </row>
    <row r="12" spans="1:20" x14ac:dyDescent="0.25">
      <c r="A12" s="53">
        <f t="shared" ref="A12:A16" si="0">A11+1</f>
        <v>7</v>
      </c>
      <c r="B12" s="1" t="s">
        <v>53</v>
      </c>
      <c r="C12" s="1" t="s">
        <v>5</v>
      </c>
      <c r="D12" s="3" t="s">
        <v>134</v>
      </c>
      <c r="E12" s="41">
        <v>6027.6519999999991</v>
      </c>
      <c r="F12" s="41">
        <v>5654.7040000000006</v>
      </c>
      <c r="G12" s="41">
        <v>5412.3379999999988</v>
      </c>
      <c r="H12" s="41">
        <v>5523.1999999999989</v>
      </c>
      <c r="I12" s="41">
        <v>5593.7760000000007</v>
      </c>
      <c r="J12" s="41">
        <v>6246.8439999999964</v>
      </c>
      <c r="K12" s="41">
        <v>7036.3249999999971</v>
      </c>
      <c r="L12" s="49">
        <v>7031.2860844132329</v>
      </c>
      <c r="M12" s="49">
        <v>7107.0717592917681</v>
      </c>
      <c r="N12" s="49">
        <v>7416.5050111690516</v>
      </c>
      <c r="O12" s="49">
        <v>7632.0768433102266</v>
      </c>
      <c r="P12" s="49">
        <v>7761.7912920586004</v>
      </c>
    </row>
    <row r="13" spans="1:20" x14ac:dyDescent="0.25">
      <c r="A13" s="53">
        <f t="shared" si="0"/>
        <v>8</v>
      </c>
      <c r="B13" s="1" t="s">
        <v>54</v>
      </c>
      <c r="C13" s="1" t="s">
        <v>6</v>
      </c>
      <c r="D13" s="3" t="s">
        <v>134</v>
      </c>
      <c r="E13" s="41">
        <v>5794.0659999999998</v>
      </c>
      <c r="F13" s="41">
        <v>5450.6989999999996</v>
      </c>
      <c r="G13" s="41">
        <v>5433.4319999999998</v>
      </c>
      <c r="H13" s="41">
        <v>5367.4989999999998</v>
      </c>
      <c r="I13" s="41">
        <v>4929.1400000000003</v>
      </c>
      <c r="J13" s="41">
        <v>5487.2719999999999</v>
      </c>
      <c r="K13" s="41">
        <v>6355.3019999999997</v>
      </c>
      <c r="L13" s="49">
        <v>6673.0671000000002</v>
      </c>
      <c r="M13" s="49">
        <v>6876.294486161868</v>
      </c>
      <c r="N13" s="49">
        <v>7185.7277380391515</v>
      </c>
      <c r="O13" s="49">
        <v>7401.2995701803266</v>
      </c>
      <c r="P13" s="49">
        <v>7531.0140189287004</v>
      </c>
    </row>
    <row r="14" spans="1:20" x14ac:dyDescent="0.25">
      <c r="A14" s="53">
        <f t="shared" si="0"/>
        <v>9</v>
      </c>
      <c r="B14" s="1" t="s">
        <v>55</v>
      </c>
      <c r="C14" s="1" t="s">
        <v>7</v>
      </c>
      <c r="D14" s="3" t="s">
        <v>134</v>
      </c>
      <c r="E14" s="41">
        <v>233.58599999999933</v>
      </c>
      <c r="F14" s="41">
        <v>204.00500000000102</v>
      </c>
      <c r="G14" s="41">
        <v>-21.09400000000096</v>
      </c>
      <c r="H14" s="41">
        <v>155.70099999999911</v>
      </c>
      <c r="I14" s="41">
        <v>664.63600000000042</v>
      </c>
      <c r="J14" s="41">
        <v>759.57199999999648</v>
      </c>
      <c r="K14" s="41">
        <v>681.02299999999741</v>
      </c>
      <c r="L14" s="49">
        <v>358.21898441323242</v>
      </c>
      <c r="M14" s="49">
        <v>230.77727312990015</v>
      </c>
      <c r="N14" s="49">
        <v>230.77727312990015</v>
      </c>
      <c r="O14" s="49">
        <v>230.77727312990015</v>
      </c>
      <c r="P14" s="49">
        <v>230.77727312990015</v>
      </c>
    </row>
    <row r="15" spans="1:20" x14ac:dyDescent="0.25">
      <c r="A15" s="53">
        <f t="shared" si="0"/>
        <v>10</v>
      </c>
      <c r="B15" s="1" t="s">
        <v>8</v>
      </c>
      <c r="C15" s="1" t="s">
        <v>9</v>
      </c>
      <c r="D15" s="3" t="s">
        <v>134</v>
      </c>
      <c r="E15" s="41">
        <v>13392.377</v>
      </c>
      <c r="F15" s="41">
        <v>13536.683999999999</v>
      </c>
      <c r="G15" s="41">
        <v>14412.484</v>
      </c>
      <c r="H15" s="41">
        <v>14831.459000000001</v>
      </c>
      <c r="I15" s="41">
        <v>15419.186</v>
      </c>
      <c r="J15" s="41">
        <v>16403.633000000002</v>
      </c>
      <c r="K15" s="41">
        <v>17052.167000000001</v>
      </c>
      <c r="L15" s="49">
        <v>17393.210340000001</v>
      </c>
      <c r="M15" s="49">
        <v>17828.0405985</v>
      </c>
      <c r="N15" s="49">
        <v>18452.022019447497</v>
      </c>
      <c r="O15" s="49">
        <v>19077.764692037159</v>
      </c>
      <c r="P15" s="49">
        <v>19573.786574030124</v>
      </c>
    </row>
    <row r="16" spans="1:20" x14ac:dyDescent="0.25">
      <c r="A16" s="53">
        <f t="shared" si="0"/>
        <v>11</v>
      </c>
      <c r="B16" s="1" t="s">
        <v>10</v>
      </c>
      <c r="C16" s="1" t="s">
        <v>11</v>
      </c>
      <c r="D16" s="3" t="s">
        <v>134</v>
      </c>
      <c r="E16" s="41">
        <v>14324.067999999999</v>
      </c>
      <c r="F16" s="41">
        <v>14376.5</v>
      </c>
      <c r="G16" s="41">
        <v>14804.76</v>
      </c>
      <c r="H16" s="41">
        <v>15053.431</v>
      </c>
      <c r="I16" s="41">
        <v>15627.544</v>
      </c>
      <c r="J16" s="41">
        <v>16933.803</v>
      </c>
      <c r="K16" s="41">
        <v>18018.27</v>
      </c>
      <c r="L16" s="49">
        <v>18468.726749999998</v>
      </c>
      <c r="M16" s="49">
        <v>19022.788552499998</v>
      </c>
      <c r="N16" s="49">
        <v>19859.791248809997</v>
      </c>
      <c r="O16" s="49">
        <v>20604.384871752231</v>
      </c>
      <c r="P16" s="49">
        <v>21222.516417904797</v>
      </c>
    </row>
    <row r="17" spans="1:16" s="17" customFormat="1" x14ac:dyDescent="0.2">
      <c r="A17" s="14"/>
      <c r="B17" s="15" t="s">
        <v>56</v>
      </c>
      <c r="C17" s="15" t="s">
        <v>57</v>
      </c>
      <c r="D17" s="16"/>
      <c r="E17" s="11">
        <v>2012</v>
      </c>
      <c r="F17" s="11">
        <v>2013</v>
      </c>
      <c r="G17" s="11">
        <v>2014</v>
      </c>
      <c r="H17" s="11">
        <v>2015</v>
      </c>
      <c r="I17" s="11">
        <v>2016</v>
      </c>
      <c r="J17" s="11">
        <v>2017</v>
      </c>
      <c r="K17" s="11">
        <v>2018</v>
      </c>
      <c r="L17" s="11">
        <v>2019</v>
      </c>
      <c r="M17" s="11">
        <v>2020</v>
      </c>
      <c r="N17" s="11">
        <v>2021</v>
      </c>
      <c r="O17" s="11">
        <v>2022</v>
      </c>
      <c r="P17" s="11">
        <v>2023</v>
      </c>
    </row>
    <row r="18" spans="1:16" x14ac:dyDescent="0.25">
      <c r="A18" s="53">
        <f>A16+1</f>
        <v>12</v>
      </c>
      <c r="B18" s="1" t="s">
        <v>2</v>
      </c>
      <c r="C18" s="1" t="s">
        <v>3</v>
      </c>
      <c r="D18" s="3" t="s">
        <v>47</v>
      </c>
      <c r="E18" s="36">
        <v>3.666409582390151</v>
      </c>
      <c r="F18" s="36">
        <v>5.6484472885410808</v>
      </c>
      <c r="G18" s="36">
        <v>1.0591659144148169</v>
      </c>
      <c r="H18" s="36">
        <v>2.5287058763010961</v>
      </c>
      <c r="I18" s="36">
        <v>1.504601373909531</v>
      </c>
      <c r="J18" s="36">
        <v>3.1073499492221712</v>
      </c>
      <c r="K18" s="36">
        <v>4.2224199673146723</v>
      </c>
      <c r="L18" s="50">
        <v>3.4406721885986258</v>
      </c>
      <c r="M18" s="50">
        <v>3.251246616496295</v>
      </c>
      <c r="N18" s="50">
        <v>3.2386052095999984</v>
      </c>
      <c r="O18" s="50">
        <v>3.2386052095999984</v>
      </c>
      <c r="P18" s="50">
        <v>3.0000000000000027</v>
      </c>
    </row>
    <row r="19" spans="1:16" x14ac:dyDescent="0.25">
      <c r="A19" s="53">
        <f>A18+1</f>
        <v>13</v>
      </c>
      <c r="B19" s="1" t="s">
        <v>52</v>
      </c>
      <c r="C19" s="1" t="s">
        <v>4</v>
      </c>
      <c r="D19" s="3" t="s">
        <v>47</v>
      </c>
      <c r="E19" s="36">
        <v>0.43911973668793181</v>
      </c>
      <c r="F19" s="36">
        <v>1.2079578625964649</v>
      </c>
      <c r="G19" s="36">
        <v>2.1191373225180943</v>
      </c>
      <c r="H19" s="36">
        <v>2.9691443779306992</v>
      </c>
      <c r="I19" s="36">
        <v>2.8936068053957653</v>
      </c>
      <c r="J19" s="36">
        <v>3.220082754394471</v>
      </c>
      <c r="K19" s="36">
        <v>4.0222434854297218</v>
      </c>
      <c r="L19" s="50">
        <v>2.6498178060521793</v>
      </c>
      <c r="M19" s="50">
        <v>2.200000000000002</v>
      </c>
      <c r="N19" s="50">
        <v>2.8000000000000025</v>
      </c>
      <c r="O19" s="50">
        <v>2.6000000000000023</v>
      </c>
      <c r="P19" s="50">
        <v>2.8999999999999915</v>
      </c>
    </row>
    <row r="20" spans="1:16" x14ac:dyDescent="0.25">
      <c r="A20" s="53">
        <f t="shared" ref="A20:A24" si="1">A19+1</f>
        <v>14</v>
      </c>
      <c r="B20" s="1" t="s">
        <v>53</v>
      </c>
      <c r="C20" s="1" t="s">
        <v>5</v>
      </c>
      <c r="D20" s="3" t="s">
        <v>47</v>
      </c>
      <c r="E20" s="36">
        <v>-0.89492381062934445</v>
      </c>
      <c r="F20" s="36">
        <v>-6.1872848664786595</v>
      </c>
      <c r="G20" s="36">
        <v>-4.2860952580365268</v>
      </c>
      <c r="H20" s="36">
        <v>2.0483199681911923</v>
      </c>
      <c r="I20" s="36">
        <v>1.2778099652375863</v>
      </c>
      <c r="J20" s="36">
        <v>11.674904393740393</v>
      </c>
      <c r="K20" s="36">
        <v>12.638077723727381</v>
      </c>
      <c r="L20" s="50">
        <v>-7.1612888642358374E-2</v>
      </c>
      <c r="M20" s="50">
        <v>1.0778351779276107</v>
      </c>
      <c r="N20" s="50">
        <v>4.353878254750021</v>
      </c>
      <c r="O20" s="50">
        <v>2.906649854837684</v>
      </c>
      <c r="P20" s="50">
        <v>1.6995956855711203</v>
      </c>
    </row>
    <row r="21" spans="1:16" x14ac:dyDescent="0.25">
      <c r="A21" s="53">
        <f t="shared" si="1"/>
        <v>15</v>
      </c>
      <c r="B21" s="1" t="s">
        <v>54</v>
      </c>
      <c r="C21" s="1" t="s">
        <v>6</v>
      </c>
      <c r="D21" s="3" t="s">
        <v>47</v>
      </c>
      <c r="E21" s="36">
        <v>16.149509216781553</v>
      </c>
      <c r="F21" s="36">
        <v>-5.9261837887245372</v>
      </c>
      <c r="G21" s="36">
        <v>-0.31678505820996739</v>
      </c>
      <c r="H21" s="36">
        <v>-1.2134687615488748</v>
      </c>
      <c r="I21" s="36">
        <v>-8.1669134917398125</v>
      </c>
      <c r="J21" s="36">
        <v>11.323111130947794</v>
      </c>
      <c r="K21" s="36">
        <v>15.81897161285244</v>
      </c>
      <c r="L21" s="50">
        <v>5.0000000000000044</v>
      </c>
      <c r="M21" s="50">
        <v>3.0454869270214235</v>
      </c>
      <c r="N21" s="50">
        <v>4.4999999999999929</v>
      </c>
      <c r="O21" s="50">
        <v>3.0000000000000027</v>
      </c>
      <c r="P21" s="50">
        <v>1.7525901703937308</v>
      </c>
    </row>
    <row r="22" spans="1:16" x14ac:dyDescent="0.25">
      <c r="A22" s="53">
        <f t="shared" si="1"/>
        <v>16</v>
      </c>
      <c r="B22" s="1" t="s">
        <v>55</v>
      </c>
      <c r="C22" s="1" t="s">
        <v>58</v>
      </c>
      <c r="D22" s="3" t="s">
        <v>59</v>
      </c>
      <c r="E22" s="3" t="s">
        <v>59</v>
      </c>
      <c r="F22" s="3" t="s">
        <v>59</v>
      </c>
      <c r="G22" s="3" t="s">
        <v>59</v>
      </c>
      <c r="H22" s="3" t="s">
        <v>59</v>
      </c>
      <c r="I22" s="3" t="s">
        <v>59</v>
      </c>
      <c r="J22" s="3" t="s">
        <v>59</v>
      </c>
      <c r="K22" s="3" t="s">
        <v>59</v>
      </c>
      <c r="L22" s="3" t="s">
        <v>59</v>
      </c>
      <c r="M22" s="3" t="s">
        <v>59</v>
      </c>
      <c r="N22" s="3" t="s">
        <v>59</v>
      </c>
      <c r="O22" s="3" t="s">
        <v>59</v>
      </c>
      <c r="P22" s="3" t="s">
        <v>59</v>
      </c>
    </row>
    <row r="23" spans="1:16" x14ac:dyDescent="0.25">
      <c r="A23" s="53">
        <f t="shared" si="1"/>
        <v>17</v>
      </c>
      <c r="B23" s="1" t="s">
        <v>8</v>
      </c>
      <c r="C23" s="1" t="s">
        <v>9</v>
      </c>
      <c r="D23" s="3" t="s">
        <v>47</v>
      </c>
      <c r="E23" s="36">
        <v>9.7791249131923497</v>
      </c>
      <c r="F23" s="36">
        <v>1.0775308968676622</v>
      </c>
      <c r="G23" s="36">
        <v>6.4698267315688396</v>
      </c>
      <c r="H23" s="36">
        <v>2.907028379008092</v>
      </c>
      <c r="I23" s="36">
        <v>3.9627052200326363</v>
      </c>
      <c r="J23" s="36">
        <v>6.3845588217173121</v>
      </c>
      <c r="K23" s="36">
        <v>3.9535997909731391</v>
      </c>
      <c r="L23" s="50">
        <v>2.0000000000000018</v>
      </c>
      <c r="M23" s="50">
        <v>2.4999999999999911</v>
      </c>
      <c r="N23" s="50">
        <v>3.499999999999992</v>
      </c>
      <c r="O23" s="50">
        <v>3.39118754535499</v>
      </c>
      <c r="P23" s="50">
        <v>2.6000000000000023</v>
      </c>
    </row>
    <row r="24" spans="1:16" x14ac:dyDescent="0.25">
      <c r="A24" s="53">
        <f t="shared" si="1"/>
        <v>18</v>
      </c>
      <c r="B24" s="1" t="s">
        <v>10</v>
      </c>
      <c r="C24" s="1" t="s">
        <v>11</v>
      </c>
      <c r="D24" s="3" t="s">
        <v>47</v>
      </c>
      <c r="E24" s="36">
        <v>5.3811521951457664</v>
      </c>
      <c r="F24" s="36">
        <v>0.36604126704788964</v>
      </c>
      <c r="G24" s="36">
        <v>2.9788891593920619</v>
      </c>
      <c r="H24" s="36">
        <v>1.6796692415142145</v>
      </c>
      <c r="I24" s="36">
        <v>3.8138348659518151</v>
      </c>
      <c r="J24" s="36">
        <v>8.3586966704429102</v>
      </c>
      <c r="K24" s="36">
        <v>6.4041550501089395</v>
      </c>
      <c r="L24" s="50">
        <v>2.4999999999999911</v>
      </c>
      <c r="M24" s="50">
        <v>3.0000000000000027</v>
      </c>
      <c r="N24" s="50">
        <v>4.4000000000000039</v>
      </c>
      <c r="O24" s="50">
        <v>3.7492520118349582</v>
      </c>
      <c r="P24" s="50">
        <v>3.0000000000000027</v>
      </c>
    </row>
    <row r="25" spans="1:16" s="17" customFormat="1" x14ac:dyDescent="0.2">
      <c r="A25" s="14"/>
      <c r="B25" s="15" t="s">
        <v>60</v>
      </c>
      <c r="C25" s="15" t="s">
        <v>61</v>
      </c>
      <c r="D25" s="16"/>
      <c r="E25" s="11">
        <v>2012</v>
      </c>
      <c r="F25" s="11">
        <v>2013</v>
      </c>
      <c r="G25" s="11">
        <v>2014</v>
      </c>
      <c r="H25" s="11">
        <v>2015</v>
      </c>
      <c r="I25" s="11">
        <v>2016</v>
      </c>
      <c r="J25" s="11">
        <v>2017</v>
      </c>
      <c r="K25" s="11">
        <v>2018</v>
      </c>
      <c r="L25" s="11">
        <v>2019</v>
      </c>
      <c r="M25" s="11">
        <v>2020</v>
      </c>
      <c r="N25" s="11">
        <v>2021</v>
      </c>
      <c r="O25" s="11">
        <v>2022</v>
      </c>
      <c r="P25" s="11">
        <v>2023</v>
      </c>
    </row>
    <row r="26" spans="1:16" x14ac:dyDescent="0.25">
      <c r="A26" s="53">
        <f>A24+1</f>
        <v>19</v>
      </c>
      <c r="B26" s="1" t="s">
        <v>2</v>
      </c>
      <c r="C26" s="1" t="s">
        <v>3</v>
      </c>
      <c r="D26" s="3" t="s">
        <v>134</v>
      </c>
      <c r="E26" s="41">
        <v>13339.553</v>
      </c>
      <c r="F26" s="41">
        <v>14106.819</v>
      </c>
      <c r="G26" s="41">
        <v>14494.805</v>
      </c>
      <c r="H26" s="41">
        <v>14709.411</v>
      </c>
      <c r="I26" s="41">
        <v>15088.021000000001</v>
      </c>
      <c r="J26" s="41">
        <v>16030.459000000001</v>
      </c>
      <c r="K26" s="41">
        <v>17169.505000000001</v>
      </c>
      <c r="L26" s="49">
        <v>18297.791835384844</v>
      </c>
      <c r="M26" s="49">
        <v>19327.230231312831</v>
      </c>
      <c r="N26" s="49">
        <v>20372.17933770108</v>
      </c>
      <c r="O26" s="49">
        <v>21452.592875021739</v>
      </c>
      <c r="P26" s="49">
        <v>22538.09407449784</v>
      </c>
    </row>
    <row r="27" spans="1:16" x14ac:dyDescent="0.25">
      <c r="A27" s="53">
        <f>A26+1</f>
        <v>20</v>
      </c>
      <c r="B27" s="1" t="s">
        <v>52</v>
      </c>
      <c r="C27" s="1" t="s">
        <v>4</v>
      </c>
      <c r="D27" s="3" t="s">
        <v>134</v>
      </c>
      <c r="E27" s="41">
        <v>3814.181</v>
      </c>
      <c r="F27" s="41">
        <v>4019.9380000000001</v>
      </c>
      <c r="G27" s="41">
        <v>4145.4759999999997</v>
      </c>
      <c r="H27" s="41">
        <v>4415.32</v>
      </c>
      <c r="I27" s="41">
        <v>4526.2120000000004</v>
      </c>
      <c r="J27" s="41">
        <v>4852.5110000000004</v>
      </c>
      <c r="K27" s="41">
        <v>5185.0169999999998</v>
      </c>
      <c r="L27" s="49">
        <v>5492.7276398316426</v>
      </c>
      <c r="M27" s="49">
        <v>5725.8390008660972</v>
      </c>
      <c r="N27" s="49">
        <v>6003.8857427481562</v>
      </c>
      <c r="O27" s="49">
        <v>6283.1865075008</v>
      </c>
      <c r="P27" s="49">
        <v>6594.7068945426881</v>
      </c>
    </row>
    <row r="28" spans="1:16" x14ac:dyDescent="0.25">
      <c r="A28" s="53">
        <f t="shared" ref="A28:A32" si="2">A27+1</f>
        <v>21</v>
      </c>
      <c r="B28" s="1" t="s">
        <v>53</v>
      </c>
      <c r="C28" s="1" t="s">
        <v>5</v>
      </c>
      <c r="D28" s="3" t="s">
        <v>134</v>
      </c>
      <c r="E28" s="41">
        <v>5744.6460000000006</v>
      </c>
      <c r="F28" s="41">
        <v>5485.15</v>
      </c>
      <c r="G28" s="41">
        <v>5495.4579999999996</v>
      </c>
      <c r="H28" s="41">
        <v>5523.1989999999996</v>
      </c>
      <c r="I28" s="41">
        <v>5212.107</v>
      </c>
      <c r="J28" s="41">
        <v>5873.0460000000003</v>
      </c>
      <c r="K28" s="41">
        <v>6850.4830000000002</v>
      </c>
      <c r="L28" s="49">
        <v>6907.0906673727732</v>
      </c>
      <c r="M28" s="49">
        <v>7165.6667364067671</v>
      </c>
      <c r="N28" s="49">
        <v>7639.1887533548761</v>
      </c>
      <c r="O28" s="49">
        <v>8016.8442083979917</v>
      </c>
      <c r="P28" s="49">
        <v>8260.8546181860675</v>
      </c>
    </row>
    <row r="29" spans="1:16" x14ac:dyDescent="0.25">
      <c r="A29" s="53">
        <f t="shared" si="2"/>
        <v>22</v>
      </c>
      <c r="B29" s="1" t="s">
        <v>54</v>
      </c>
      <c r="C29" s="1" t="s">
        <v>6</v>
      </c>
      <c r="D29" s="3" t="s">
        <v>134</v>
      </c>
      <c r="E29" s="41">
        <v>5540.2030000000004</v>
      </c>
      <c r="F29" s="41">
        <v>5276.1030000000001</v>
      </c>
      <c r="G29" s="41">
        <v>5338.3389999999999</v>
      </c>
      <c r="H29" s="41">
        <v>5367.4989999999998</v>
      </c>
      <c r="I29" s="41">
        <v>4898.6149999999998</v>
      </c>
      <c r="J29" s="41">
        <v>5554.1239999999998</v>
      </c>
      <c r="K29" s="41">
        <v>6553.8090000000002</v>
      </c>
      <c r="L29" s="49">
        <v>7047.2004187876582</v>
      </c>
      <c r="M29" s="49">
        <v>7400.036790969938</v>
      </c>
      <c r="N29" s="49">
        <v>7872.6175708065675</v>
      </c>
      <c r="O29" s="49">
        <v>8242.7634572996812</v>
      </c>
      <c r="P29" s="49">
        <v>8525.7926745383247</v>
      </c>
    </row>
    <row r="30" spans="1:16" x14ac:dyDescent="0.25">
      <c r="A30" s="53">
        <f t="shared" si="2"/>
        <v>23</v>
      </c>
      <c r="B30" s="1" t="s">
        <v>55</v>
      </c>
      <c r="C30" s="1" t="s">
        <v>58</v>
      </c>
      <c r="D30" s="3" t="s">
        <v>134</v>
      </c>
      <c r="E30" s="41">
        <v>204.44300000000001</v>
      </c>
      <c r="F30" s="41">
        <v>209.047</v>
      </c>
      <c r="G30" s="41">
        <v>157.119</v>
      </c>
      <c r="H30" s="41">
        <v>155.69999999999999</v>
      </c>
      <c r="I30" s="41">
        <v>313.49200000000002</v>
      </c>
      <c r="J30" s="41">
        <v>318.92200000000003</v>
      </c>
      <c r="K30" s="41">
        <v>296.67399999999998</v>
      </c>
      <c r="L30" s="49">
        <v>-140.10975141488484</v>
      </c>
      <c r="M30" s="49">
        <v>-234.37005456317078</v>
      </c>
      <c r="N30" s="49">
        <v>-233.42881745169188</v>
      </c>
      <c r="O30" s="49">
        <v>-225.91924890168997</v>
      </c>
      <c r="P30" s="49">
        <v>-264.93805635225738</v>
      </c>
    </row>
    <row r="31" spans="1:16" x14ac:dyDescent="0.25">
      <c r="A31" s="53">
        <f t="shared" si="2"/>
        <v>24</v>
      </c>
      <c r="B31" s="1" t="s">
        <v>8</v>
      </c>
      <c r="C31" s="1" t="s">
        <v>9</v>
      </c>
      <c r="D31" s="3" t="s">
        <v>134</v>
      </c>
      <c r="E31" s="41">
        <v>13417.954</v>
      </c>
      <c r="F31" s="41">
        <v>13741.236999999999</v>
      </c>
      <c r="G31" s="41">
        <v>14476.868</v>
      </c>
      <c r="H31" s="41">
        <v>14831.459000000001</v>
      </c>
      <c r="I31" s="41">
        <v>15144.263000000001</v>
      </c>
      <c r="J31" s="41">
        <v>16648.516</v>
      </c>
      <c r="K31" s="41">
        <v>17870.755000000001</v>
      </c>
      <c r="L31" s="49">
        <v>18361.784131327531</v>
      </c>
      <c r="M31" s="49">
        <v>19009.037021956825</v>
      </c>
      <c r="N31" s="49">
        <v>19930.119910855741</v>
      </c>
      <c r="O31" s="49">
        <v>20873.865494562604</v>
      </c>
      <c r="P31" s="49">
        <v>21695.001615387704</v>
      </c>
    </row>
    <row r="32" spans="1:16" x14ac:dyDescent="0.25">
      <c r="A32" s="53">
        <f t="shared" si="2"/>
        <v>25</v>
      </c>
      <c r="B32" s="1" t="s">
        <v>10</v>
      </c>
      <c r="C32" s="1" t="s">
        <v>11</v>
      </c>
      <c r="D32" s="3" t="s">
        <v>134</v>
      </c>
      <c r="E32" s="41">
        <v>14391.172</v>
      </c>
      <c r="F32" s="41">
        <v>14550.130999999999</v>
      </c>
      <c r="G32" s="41">
        <v>14958.441000000001</v>
      </c>
      <c r="H32" s="41">
        <v>15053.431</v>
      </c>
      <c r="I32" s="41">
        <v>14897.966</v>
      </c>
      <c r="J32" s="41">
        <v>16606.699000000001</v>
      </c>
      <c r="K32" s="41">
        <v>17924.73</v>
      </c>
      <c r="L32" s="49">
        <v>18392.595721831694</v>
      </c>
      <c r="M32" s="49">
        <v>19039.095461454075</v>
      </c>
      <c r="N32" s="49">
        <v>20055.707002713872</v>
      </c>
      <c r="O32" s="49">
        <v>20994.914815009852</v>
      </c>
      <c r="P32" s="49">
        <v>21819.385119795286</v>
      </c>
    </row>
    <row r="33" spans="1:16" x14ac:dyDescent="0.25">
      <c r="A33" s="8"/>
      <c r="B33" s="9" t="s">
        <v>62</v>
      </c>
      <c r="C33" s="9" t="s">
        <v>63</v>
      </c>
      <c r="D33" s="11"/>
      <c r="E33" s="11">
        <v>2012</v>
      </c>
      <c r="F33" s="11">
        <v>2013</v>
      </c>
      <c r="G33" s="11">
        <v>2014</v>
      </c>
      <c r="H33" s="11">
        <v>2015</v>
      </c>
      <c r="I33" s="11">
        <v>2016</v>
      </c>
      <c r="J33" s="11">
        <v>2017</v>
      </c>
      <c r="K33" s="11">
        <v>2018</v>
      </c>
      <c r="L33" s="11">
        <v>2019</v>
      </c>
      <c r="M33" s="11">
        <v>2020</v>
      </c>
      <c r="N33" s="11">
        <v>2021</v>
      </c>
      <c r="O33" s="11">
        <v>2022</v>
      </c>
      <c r="P33" s="11">
        <v>2023</v>
      </c>
    </row>
    <row r="34" spans="1:16" x14ac:dyDescent="0.25">
      <c r="A34" s="53">
        <f>A32+1</f>
        <v>26</v>
      </c>
      <c r="B34" s="1" t="s">
        <v>64</v>
      </c>
      <c r="C34" s="1" t="s">
        <v>65</v>
      </c>
      <c r="D34" s="3" t="s">
        <v>47</v>
      </c>
      <c r="E34" s="36">
        <v>3.6192500442616193</v>
      </c>
      <c r="F34" s="36">
        <v>1.6377213439928653</v>
      </c>
      <c r="G34" s="36">
        <v>1.7832901493878097</v>
      </c>
      <c r="H34" s="36">
        <v>2.2196156724163529E-3</v>
      </c>
      <c r="I34" s="36">
        <v>0.85847001318934701</v>
      </c>
      <c r="J34" s="36">
        <v>2.9805937996325298</v>
      </c>
      <c r="K34" s="36">
        <v>3.9767616259438938</v>
      </c>
      <c r="L34" s="50">
        <v>3.0359533672422998</v>
      </c>
      <c r="M34" s="50">
        <v>2.7031580192971632</v>
      </c>
      <c r="N34" s="50">
        <v>2.3954470888196084</v>
      </c>
      <c r="O34" s="50">
        <v>2.2914929532163626</v>
      </c>
      <c r="P34" s="50">
        <v>2.1526107918397486</v>
      </c>
    </row>
    <row r="35" spans="1:16" x14ac:dyDescent="0.25">
      <c r="A35" s="53">
        <f>A34+1</f>
        <v>27</v>
      </c>
      <c r="B35" s="18" t="s">
        <v>66</v>
      </c>
      <c r="C35" s="18" t="s">
        <v>67</v>
      </c>
      <c r="D35" s="19" t="s">
        <v>47</v>
      </c>
      <c r="E35" s="36">
        <v>3.2150605248533566</v>
      </c>
      <c r="F35" s="36">
        <v>9.7838290712942921E-2</v>
      </c>
      <c r="G35" s="36">
        <v>1.6734530867602331</v>
      </c>
      <c r="H35" s="36">
        <v>-1.0222835008818549</v>
      </c>
      <c r="I35" s="36">
        <v>1.0534783666624747</v>
      </c>
      <c r="J35" s="36">
        <v>3.0443189007689284</v>
      </c>
      <c r="K35" s="36">
        <v>2.7662866218663709</v>
      </c>
      <c r="L35" s="50">
        <v>3.0266488932164086</v>
      </c>
      <c r="M35" s="50">
        <v>2.2999999999999998</v>
      </c>
      <c r="N35" s="50">
        <v>2.1</v>
      </c>
      <c r="O35" s="50">
        <v>2</v>
      </c>
      <c r="P35" s="50">
        <v>2</v>
      </c>
    </row>
    <row r="36" spans="1:16" x14ac:dyDescent="0.25">
      <c r="A36" s="53">
        <f t="shared" ref="A36:A41" si="3">A35+1</f>
        <v>28</v>
      </c>
      <c r="B36" s="18" t="s">
        <v>68</v>
      </c>
      <c r="C36" s="18" t="s">
        <v>69</v>
      </c>
      <c r="D36" s="19" t="s">
        <v>47</v>
      </c>
      <c r="E36" s="36">
        <v>2.4736221336250992</v>
      </c>
      <c r="F36" s="36">
        <v>4.1366001250252395</v>
      </c>
      <c r="G36" s="36">
        <v>0.98291729501170266</v>
      </c>
      <c r="H36" s="36">
        <v>3.4381335219405571</v>
      </c>
      <c r="I36" s="36">
        <v>-0.37133382140142146</v>
      </c>
      <c r="J36" s="36">
        <v>3.864571545355048</v>
      </c>
      <c r="K36" s="36">
        <v>2.7205745688027037</v>
      </c>
      <c r="L36" s="50">
        <v>3.2</v>
      </c>
      <c r="M36" s="50">
        <v>2</v>
      </c>
      <c r="N36" s="50">
        <v>2</v>
      </c>
      <c r="O36" s="50">
        <v>2</v>
      </c>
      <c r="P36" s="50">
        <v>2</v>
      </c>
    </row>
    <row r="37" spans="1:16" x14ac:dyDescent="0.25">
      <c r="A37" s="53">
        <f t="shared" si="3"/>
        <v>29</v>
      </c>
      <c r="B37" s="18" t="s">
        <v>70</v>
      </c>
      <c r="C37" s="18" t="s">
        <v>71</v>
      </c>
      <c r="D37" s="19" t="s">
        <v>47</v>
      </c>
      <c r="E37" s="36">
        <v>12.397420707308299</v>
      </c>
      <c r="F37" s="36">
        <v>1.7802542728709199</v>
      </c>
      <c r="G37" s="36">
        <v>4.6743687356447055</v>
      </c>
      <c r="H37" s="36">
        <v>-1.512539626868957</v>
      </c>
      <c r="I37" s="36">
        <v>-6.8230843767180858</v>
      </c>
      <c r="J37" s="36">
        <v>0.90077227688607309</v>
      </c>
      <c r="K37" s="36">
        <v>3.5553546372179881</v>
      </c>
      <c r="L37" s="50">
        <v>0.89858743238598038</v>
      </c>
      <c r="M37" s="50">
        <v>2.6373704966572404</v>
      </c>
      <c r="N37" s="50">
        <v>2.1602720965558717</v>
      </c>
      <c r="O37" s="50">
        <v>1.9794729635319612</v>
      </c>
      <c r="P37" s="50">
        <v>1.3216628766700751</v>
      </c>
    </row>
    <row r="38" spans="1:16" x14ac:dyDescent="0.25">
      <c r="A38" s="53">
        <f t="shared" si="3"/>
        <v>30</v>
      </c>
      <c r="B38" s="18" t="s">
        <v>72</v>
      </c>
      <c r="C38" s="18" t="s">
        <v>73</v>
      </c>
      <c r="D38" s="19" t="s">
        <v>47</v>
      </c>
      <c r="E38" s="36">
        <v>6.640248697836725</v>
      </c>
      <c r="F38" s="36">
        <v>1.2322349568285347</v>
      </c>
      <c r="G38" s="36">
        <v>1.5011231256731037</v>
      </c>
      <c r="H38" s="36">
        <v>1.7813218680941674</v>
      </c>
      <c r="I38" s="36">
        <v>-0.61927638492720405</v>
      </c>
      <c r="J38" s="36">
        <v>1.849037337142164</v>
      </c>
      <c r="K38" s="36">
        <v>1.8822446192168059</v>
      </c>
      <c r="L38" s="50">
        <v>2.4079195238133337</v>
      </c>
      <c r="M38" s="50">
        <v>1.9033075303768383</v>
      </c>
      <c r="N38" s="50">
        <v>1.8049712956620314</v>
      </c>
      <c r="O38" s="50">
        <v>1.6521239127359677</v>
      </c>
      <c r="P38" s="50">
        <v>1.6521239127359677</v>
      </c>
    </row>
    <row r="39" spans="1:16" x14ac:dyDescent="0.25">
      <c r="A39" s="53">
        <f t="shared" si="3"/>
        <v>31</v>
      </c>
      <c r="B39" s="18" t="s">
        <v>74</v>
      </c>
      <c r="C39" s="18" t="s">
        <v>75</v>
      </c>
      <c r="D39" s="19" t="s">
        <v>59</v>
      </c>
      <c r="E39" s="19" t="s">
        <v>59</v>
      </c>
      <c r="F39" s="19" t="s">
        <v>59</v>
      </c>
      <c r="G39" s="19" t="s">
        <v>59</v>
      </c>
      <c r="H39" s="19" t="s">
        <v>59</v>
      </c>
      <c r="I39" s="19" t="s">
        <v>59</v>
      </c>
      <c r="J39" s="19" t="s">
        <v>59</v>
      </c>
      <c r="K39" s="19" t="s">
        <v>59</v>
      </c>
      <c r="L39" s="19" t="s">
        <v>59</v>
      </c>
      <c r="M39" s="19" t="s">
        <v>59</v>
      </c>
      <c r="N39" s="19" t="s">
        <v>59</v>
      </c>
      <c r="O39" s="19" t="s">
        <v>59</v>
      </c>
      <c r="P39" s="19" t="s">
        <v>59</v>
      </c>
    </row>
    <row r="40" spans="1:16" x14ac:dyDescent="0.25">
      <c r="A40" s="53">
        <f t="shared" si="3"/>
        <v>32</v>
      </c>
      <c r="B40" s="18" t="s">
        <v>76</v>
      </c>
      <c r="C40" s="18" t="s">
        <v>77</v>
      </c>
      <c r="D40" s="19" t="s">
        <v>47</v>
      </c>
      <c r="E40" s="36">
        <v>4.1257866776821999</v>
      </c>
      <c r="F40" s="36">
        <v>1.3176030796590652</v>
      </c>
      <c r="G40" s="36">
        <v>-1.0485330197809901</v>
      </c>
      <c r="H40" s="36">
        <v>-0.44473707987113187</v>
      </c>
      <c r="I40" s="36">
        <v>-1.7829929543621716</v>
      </c>
      <c r="J40" s="36">
        <v>3.3353197911042116</v>
      </c>
      <c r="K40" s="36">
        <v>3.2589822053271149</v>
      </c>
      <c r="L40" s="50">
        <v>0.73300847311890982</v>
      </c>
      <c r="M40" s="50">
        <v>1</v>
      </c>
      <c r="N40" s="50">
        <v>1.3</v>
      </c>
      <c r="O40" s="50">
        <v>1.3</v>
      </c>
      <c r="P40" s="50">
        <v>1.3</v>
      </c>
    </row>
    <row r="41" spans="1:16" x14ac:dyDescent="0.25">
      <c r="A41" s="53">
        <f t="shared" si="3"/>
        <v>33</v>
      </c>
      <c r="B41" s="18" t="s">
        <v>78</v>
      </c>
      <c r="C41" s="18" t="s">
        <v>79</v>
      </c>
      <c r="D41" s="19" t="s">
        <v>47</v>
      </c>
      <c r="E41" s="36">
        <v>7.1164522677603657</v>
      </c>
      <c r="F41" s="36">
        <v>0.73582441248684916</v>
      </c>
      <c r="G41" s="36">
        <v>-0.16766555842026776</v>
      </c>
      <c r="H41" s="36">
        <v>-1.0273864769731063</v>
      </c>
      <c r="I41" s="36">
        <v>-4.6685390871399903</v>
      </c>
      <c r="J41" s="36">
        <v>2.8709054728934831</v>
      </c>
      <c r="K41" s="36">
        <v>1.4403458457478564</v>
      </c>
      <c r="L41" s="50">
        <v>0.10748182079879125</v>
      </c>
      <c r="M41" s="50">
        <v>0.5</v>
      </c>
      <c r="N41" s="50">
        <v>0.9</v>
      </c>
      <c r="O41" s="50">
        <v>0.9</v>
      </c>
      <c r="P41" s="50">
        <v>0.9</v>
      </c>
    </row>
    <row r="42" spans="1:16" x14ac:dyDescent="0.25">
      <c r="A42" s="8"/>
      <c r="B42" s="9" t="s">
        <v>80</v>
      </c>
      <c r="C42" s="9" t="s">
        <v>81</v>
      </c>
      <c r="D42" s="11"/>
      <c r="E42" s="11">
        <v>2012</v>
      </c>
      <c r="F42" s="11">
        <v>2013</v>
      </c>
      <c r="G42" s="11">
        <v>2014</v>
      </c>
      <c r="H42" s="11">
        <v>2015</v>
      </c>
      <c r="I42" s="11">
        <v>2016</v>
      </c>
      <c r="J42" s="11">
        <v>2017</v>
      </c>
      <c r="K42" s="11">
        <v>2018</v>
      </c>
      <c r="L42" s="11">
        <v>2019</v>
      </c>
      <c r="M42" s="11">
        <v>2020</v>
      </c>
      <c r="N42" s="11">
        <v>2021</v>
      </c>
      <c r="O42" s="11">
        <v>2022</v>
      </c>
      <c r="P42" s="11">
        <v>2022</v>
      </c>
    </row>
    <row r="43" spans="1:16" x14ac:dyDescent="0.25">
      <c r="A43" s="53">
        <f>A41+1</f>
        <v>34</v>
      </c>
      <c r="B43" s="1" t="s">
        <v>2</v>
      </c>
      <c r="C43" s="1" t="s">
        <v>3</v>
      </c>
      <c r="D43" s="3" t="s">
        <v>47</v>
      </c>
      <c r="E43" s="36">
        <v>2.1818432404665313</v>
      </c>
      <c r="F43" s="36">
        <v>3.3462330613365525</v>
      </c>
      <c r="G43" s="36">
        <v>0.64782800197138113</v>
      </c>
      <c r="H43" s="36">
        <v>1.5336661327063601</v>
      </c>
      <c r="I43" s="36">
        <v>0.90607701421262765</v>
      </c>
      <c r="J43" s="36">
        <v>1.8663088867317628</v>
      </c>
      <c r="K43" s="36">
        <v>2.5194174768570452</v>
      </c>
      <c r="L43" s="50">
        <v>2.0451502523296368</v>
      </c>
      <c r="M43" s="50">
        <v>1.9579312058361438</v>
      </c>
      <c r="N43" s="50">
        <v>1.9703797397967395</v>
      </c>
      <c r="O43" s="50">
        <v>1.9783746758570313</v>
      </c>
      <c r="P43" s="50">
        <v>1.8407114841970134</v>
      </c>
    </row>
    <row r="44" spans="1:16" x14ac:dyDescent="0.25">
      <c r="A44" s="53">
        <f>A43+1</f>
        <v>35</v>
      </c>
      <c r="B44" s="1" t="s">
        <v>52</v>
      </c>
      <c r="C44" s="1" t="s">
        <v>4</v>
      </c>
      <c r="D44" s="3" t="s">
        <v>47</v>
      </c>
      <c r="E44" s="36">
        <v>8.3276599743755314E-2</v>
      </c>
      <c r="F44" s="36">
        <v>0.22095365638468356</v>
      </c>
      <c r="G44" s="36">
        <v>0.38337930527273328</v>
      </c>
      <c r="H44" s="36">
        <v>0.53823148489948591</v>
      </c>
      <c r="I44" s="36">
        <v>0.52305827582859765</v>
      </c>
      <c r="J44" s="36">
        <v>0.58847762334060849</v>
      </c>
      <c r="K44" s="36">
        <v>0.73105694777736285</v>
      </c>
      <c r="L44" s="50">
        <v>0.47885843434360681</v>
      </c>
      <c r="M44" s="50">
        <v>0.39971113675446751</v>
      </c>
      <c r="N44" s="50">
        <v>0.50872326496023135</v>
      </c>
      <c r="O44" s="50">
        <v>0.4722875671712643</v>
      </c>
      <c r="P44" s="50">
        <v>0.5258360154837769</v>
      </c>
    </row>
    <row r="45" spans="1:16" x14ac:dyDescent="0.25">
      <c r="A45" s="53">
        <f t="shared" ref="A45:A49" si="4">A44+1</f>
        <v>36</v>
      </c>
      <c r="B45" s="1" t="s">
        <v>53</v>
      </c>
      <c r="C45" s="1" t="s">
        <v>5</v>
      </c>
      <c r="D45" s="3" t="s">
        <v>47</v>
      </c>
      <c r="E45" s="36">
        <v>-0.24988948255432056</v>
      </c>
      <c r="F45" s="36">
        <v>-1.64423697031654</v>
      </c>
      <c r="G45" s="36">
        <v>-1.044223151632699</v>
      </c>
      <c r="H45" s="36">
        <v>0.46866811878167725</v>
      </c>
      <c r="I45" s="36">
        <v>0.28893850186190029</v>
      </c>
      <c r="J45" s="36">
        <v>2.6270645803214396</v>
      </c>
      <c r="K45" s="36">
        <v>3.0599177713061243</v>
      </c>
      <c r="L45" s="50">
        <v>-1.8667545366580437E-2</v>
      </c>
      <c r="M45" s="50">
        <v>0.2749865882360838</v>
      </c>
      <c r="N45" s="50">
        <v>1.0986022292976161</v>
      </c>
      <c r="O45" s="50">
        <v>0.74435822202268953</v>
      </c>
      <c r="P45" s="50">
        <v>0.4357627831829089</v>
      </c>
    </row>
    <row r="46" spans="1:16" x14ac:dyDescent="0.25">
      <c r="A46" s="53">
        <f t="shared" si="4"/>
        <v>37</v>
      </c>
      <c r="B46" s="1" t="s">
        <v>54</v>
      </c>
      <c r="C46" s="1" t="s">
        <v>6</v>
      </c>
      <c r="D46" s="3" t="s">
        <v>47</v>
      </c>
      <c r="E46" s="36">
        <v>3.6985801199717439</v>
      </c>
      <c r="F46" s="36">
        <v>-1.5138215402326403</v>
      </c>
      <c r="G46" s="36">
        <v>-7.4394102965111134E-2</v>
      </c>
      <c r="H46" s="36">
        <v>-0.27873117096599953</v>
      </c>
      <c r="I46" s="36">
        <v>-1.7946439687383406</v>
      </c>
      <c r="J46" s="36">
        <v>2.245170194135949</v>
      </c>
      <c r="K46" s="36">
        <v>3.3643626927397325</v>
      </c>
      <c r="L46" s="50">
        <v>1.1772164700966032</v>
      </c>
      <c r="M46" s="50">
        <v>0.73740592330091959</v>
      </c>
      <c r="N46" s="50">
        <v>1.0986022292976179</v>
      </c>
      <c r="O46" s="50">
        <v>0.74435822202268942</v>
      </c>
      <c r="P46" s="50">
        <v>0.43576278318290995</v>
      </c>
    </row>
    <row r="47" spans="1:16" x14ac:dyDescent="0.25">
      <c r="A47" s="53">
        <f t="shared" si="4"/>
        <v>38</v>
      </c>
      <c r="B47" s="1" t="s">
        <v>55</v>
      </c>
      <c r="C47" s="1" t="s">
        <v>58</v>
      </c>
      <c r="D47" s="3" t="s">
        <v>47</v>
      </c>
      <c r="E47" s="36">
        <v>-3.9484696025260644</v>
      </c>
      <c r="F47" s="36">
        <v>-0.13041543008389977</v>
      </c>
      <c r="G47" s="36">
        <v>-0.96982904866758779</v>
      </c>
      <c r="H47" s="36">
        <v>0.74739928974767678</v>
      </c>
      <c r="I47" s="36">
        <v>2.0835824706002408</v>
      </c>
      <c r="J47" s="36">
        <v>0.38189438618549065</v>
      </c>
      <c r="K47" s="36">
        <v>-0.30444492143360824</v>
      </c>
      <c r="L47" s="50">
        <v>-1.1958840154631836</v>
      </c>
      <c r="M47" s="50">
        <v>-0.46241933506483579</v>
      </c>
      <c r="N47" s="50">
        <v>-1.7763568394002505E-15</v>
      </c>
      <c r="O47" s="50">
        <v>0</v>
      </c>
      <c r="P47" s="50">
        <v>-1.0547118733938987E-15</v>
      </c>
    </row>
    <row r="48" spans="1:16" x14ac:dyDescent="0.25">
      <c r="A48" s="53">
        <f t="shared" si="4"/>
        <v>39</v>
      </c>
      <c r="B48" s="1" t="s">
        <v>8</v>
      </c>
      <c r="C48" s="1" t="s">
        <v>9</v>
      </c>
      <c r="D48" s="3" t="s">
        <v>47</v>
      </c>
      <c r="E48" s="36">
        <v>5.4770605081924826</v>
      </c>
      <c r="F48" s="36">
        <v>0.63621444403902505</v>
      </c>
      <c r="G48" s="36">
        <v>3.7733454205619346</v>
      </c>
      <c r="H48" s="36">
        <v>1.7712130853363102</v>
      </c>
      <c r="I48" s="36">
        <v>2.4061573181220832</v>
      </c>
      <c r="J48" s="36">
        <v>3.9600866141101956</v>
      </c>
      <c r="K48" s="36">
        <v>2.5136269421255886</v>
      </c>
      <c r="L48" s="50">
        <v>1.2634547874035118</v>
      </c>
      <c r="M48" s="50">
        <v>1.5777716493040919</v>
      </c>
      <c r="N48" s="50">
        <v>2.2153643021050606</v>
      </c>
      <c r="O48" s="50">
        <v>2.1606566061355319</v>
      </c>
      <c r="P48" s="50">
        <v>1.6663361553204732</v>
      </c>
    </row>
    <row r="49" spans="1:26" x14ac:dyDescent="0.25">
      <c r="A49" s="53">
        <f t="shared" si="4"/>
        <v>40</v>
      </c>
      <c r="B49" s="1" t="s">
        <v>10</v>
      </c>
      <c r="C49" s="1" t="s">
        <v>11</v>
      </c>
      <c r="D49" s="3" t="s">
        <v>47</v>
      </c>
      <c r="E49" s="36">
        <v>-3.3580592158648881</v>
      </c>
      <c r="F49" s="36">
        <v>-0.23115992799971988</v>
      </c>
      <c r="G49" s="36">
        <v>-1.8451391982300203</v>
      </c>
      <c r="H49" s="36">
        <v>-1.0512544403452835</v>
      </c>
      <c r="I49" s="36">
        <v>-2.350421533091084</v>
      </c>
      <c r="J49" s="36">
        <v>-5.2546239467040632</v>
      </c>
      <c r="K49" s="36">
        <v>-4.203242187836107</v>
      </c>
      <c r="L49" s="50">
        <v>-1.6687959287101954</v>
      </c>
      <c r="M49" s="50">
        <v>-2.0104005801307938</v>
      </c>
      <c r="N49" s="50">
        <v>-2.9716684374275144</v>
      </c>
      <c r="O49" s="50">
        <v>-2.5710426997704747</v>
      </c>
      <c r="P49" s="50">
        <v>-2.0765514214003447</v>
      </c>
    </row>
    <row r="50" spans="1:26" x14ac:dyDescent="0.25">
      <c r="A50" s="8"/>
      <c r="B50" s="9" t="s">
        <v>82</v>
      </c>
      <c r="C50" s="9" t="s">
        <v>83</v>
      </c>
      <c r="D50" s="11"/>
      <c r="E50" s="11">
        <v>2012</v>
      </c>
      <c r="F50" s="11">
        <v>2013</v>
      </c>
      <c r="G50" s="11">
        <v>2014</v>
      </c>
      <c r="H50" s="11">
        <v>2015</v>
      </c>
      <c r="I50" s="11">
        <v>2016</v>
      </c>
      <c r="J50" s="11">
        <v>2017</v>
      </c>
      <c r="K50" s="11">
        <v>2018</v>
      </c>
      <c r="L50" s="11">
        <v>2019</v>
      </c>
      <c r="M50" s="11">
        <v>2020</v>
      </c>
      <c r="N50" s="11">
        <v>2021</v>
      </c>
      <c r="O50" s="11">
        <v>2022</v>
      </c>
      <c r="P50" s="11">
        <v>2022</v>
      </c>
    </row>
    <row r="51" spans="1:26" x14ac:dyDescent="0.25">
      <c r="A51" s="53">
        <f>A49+1</f>
        <v>41</v>
      </c>
      <c r="B51" s="1" t="s">
        <v>84</v>
      </c>
      <c r="C51" s="1" t="s">
        <v>85</v>
      </c>
      <c r="D51" s="3" t="s">
        <v>47</v>
      </c>
      <c r="E51" s="36">
        <v>2.2580849198962749</v>
      </c>
      <c r="F51" s="36">
        <v>-2.9160186625198925E-2</v>
      </c>
      <c r="G51" s="36">
        <v>0.62005568568523906</v>
      </c>
      <c r="H51" s="36">
        <v>0.17481212089269782</v>
      </c>
      <c r="I51" s="36">
        <v>0.14030718504323136</v>
      </c>
      <c r="J51" s="36">
        <v>2.9305007640406222</v>
      </c>
      <c r="K51" s="36">
        <v>2.5335624712868654</v>
      </c>
      <c r="L51" s="50">
        <v>2.8000000000000003</v>
      </c>
      <c r="M51" s="50">
        <v>2.2999999999999998</v>
      </c>
      <c r="N51" s="50">
        <v>2.1</v>
      </c>
      <c r="O51" s="50">
        <v>2</v>
      </c>
      <c r="P51" s="50">
        <v>2</v>
      </c>
    </row>
    <row r="52" spans="1:26" x14ac:dyDescent="0.25">
      <c r="A52" s="8"/>
      <c r="B52" s="9" t="s">
        <v>86</v>
      </c>
      <c r="C52" s="9" t="s">
        <v>87</v>
      </c>
      <c r="D52" s="11"/>
      <c r="E52" s="11">
        <v>2012</v>
      </c>
      <c r="F52" s="11">
        <v>2013</v>
      </c>
      <c r="G52" s="11">
        <v>2014</v>
      </c>
      <c r="H52" s="11">
        <v>2015</v>
      </c>
      <c r="I52" s="11">
        <v>2016</v>
      </c>
      <c r="J52" s="11">
        <v>2017</v>
      </c>
      <c r="K52" s="11">
        <v>2018</v>
      </c>
      <c r="L52" s="11">
        <v>2019</v>
      </c>
      <c r="M52" s="11">
        <v>2020</v>
      </c>
      <c r="N52" s="11">
        <v>2021</v>
      </c>
      <c r="O52" s="11">
        <v>2022</v>
      </c>
      <c r="P52" s="11">
        <v>2022</v>
      </c>
    </row>
    <row r="53" spans="1:26" s="18" customFormat="1" x14ac:dyDescent="0.25">
      <c r="A53" s="53">
        <f>A51+1</f>
        <v>42</v>
      </c>
      <c r="B53" s="18" t="s">
        <v>88</v>
      </c>
      <c r="C53" s="18" t="s">
        <v>12</v>
      </c>
      <c r="D53" s="3" t="s">
        <v>134</v>
      </c>
      <c r="E53" s="28">
        <v>11051.414000000001</v>
      </c>
      <c r="F53" s="28">
        <v>11093.419</v>
      </c>
      <c r="G53" s="28">
        <v>11015.165000000001</v>
      </c>
      <c r="H53" s="28">
        <v>10731.852999999999</v>
      </c>
      <c r="I53" s="28">
        <v>10526.944</v>
      </c>
      <c r="J53" s="28">
        <v>11194.579</v>
      </c>
      <c r="K53" s="51">
        <v>11685.822</v>
      </c>
      <c r="L53" s="51">
        <v>11890.759259350745</v>
      </c>
      <c r="M53" s="51">
        <v>12299.953283256136</v>
      </c>
      <c r="N53" s="51">
        <v>12903.112419564975</v>
      </c>
      <c r="O53" s="51">
        <v>13612.604865926798</v>
      </c>
      <c r="P53" s="51">
        <v>14167.544850941918</v>
      </c>
    </row>
    <row r="54" spans="1:26" s="18" customFormat="1" x14ac:dyDescent="0.25">
      <c r="A54" s="53">
        <f>A53+1</f>
        <v>43</v>
      </c>
      <c r="B54" s="18" t="s">
        <v>89</v>
      </c>
      <c r="C54" s="18" t="s">
        <v>90</v>
      </c>
      <c r="D54" s="3" t="s">
        <v>134</v>
      </c>
      <c r="E54" s="41">
        <v>8734.2389999999996</v>
      </c>
      <c r="F54" s="41">
        <v>9402.9480000000003</v>
      </c>
      <c r="G54" s="41">
        <v>10070.014999999999</v>
      </c>
      <c r="H54" s="41">
        <v>10882.014000000001</v>
      </c>
      <c r="I54" s="41">
        <v>11597.305</v>
      </c>
      <c r="J54" s="41">
        <v>12515.367</v>
      </c>
      <c r="K54" s="49">
        <v>13969.243999999999</v>
      </c>
      <c r="L54" s="49">
        <v>15104.96905187592</v>
      </c>
      <c r="M54" s="49">
        <v>16010.360896845366</v>
      </c>
      <c r="N54" s="49">
        <v>16890.050176322533</v>
      </c>
      <c r="O54" s="49">
        <v>17733.708182629845</v>
      </c>
      <c r="P54" s="49">
        <v>18619.50690635221</v>
      </c>
    </row>
    <row r="55" spans="1:26" s="18" customFormat="1" x14ac:dyDescent="0.25">
      <c r="A55" s="53">
        <f t="shared" ref="A55:A58" si="5">A54+1</f>
        <v>44</v>
      </c>
      <c r="B55" s="18" t="s">
        <v>91</v>
      </c>
      <c r="C55" s="18" t="s">
        <v>92</v>
      </c>
      <c r="D55" s="3" t="s">
        <v>134</v>
      </c>
      <c r="E55" s="41">
        <v>7242.2460000000001</v>
      </c>
      <c r="F55" s="41">
        <v>7784.1620000000003</v>
      </c>
      <c r="G55" s="41">
        <v>8377.982</v>
      </c>
      <c r="H55" s="41">
        <v>9064.4570000000003</v>
      </c>
      <c r="I55" s="41">
        <v>9620.4560000000001</v>
      </c>
      <c r="J55" s="41">
        <v>10383.044</v>
      </c>
      <c r="K55" s="49">
        <v>11505.731</v>
      </c>
      <c r="L55" s="49">
        <v>12432.073293725038</v>
      </c>
      <c r="M55" s="49">
        <v>13177.251766950918</v>
      </c>
      <c r="N55" s="49">
        <v>13901.275865286034</v>
      </c>
      <c r="O55" s="49">
        <v>14595.644594757074</v>
      </c>
      <c r="P55" s="49">
        <v>15324.697042265192</v>
      </c>
    </row>
    <row r="56" spans="1:26" s="18" customFormat="1" x14ac:dyDescent="0.25">
      <c r="A56" s="53">
        <f t="shared" si="5"/>
        <v>45</v>
      </c>
      <c r="B56" s="18" t="s">
        <v>93</v>
      </c>
      <c r="C56" s="18" t="s">
        <v>94</v>
      </c>
      <c r="D56" s="3" t="s">
        <v>134</v>
      </c>
      <c r="E56" s="41">
        <v>1491.9929999999999</v>
      </c>
      <c r="F56" s="41">
        <v>1618.7860000000001</v>
      </c>
      <c r="G56" s="41">
        <v>1692.0329999999999</v>
      </c>
      <c r="H56" s="41">
        <v>1817.557</v>
      </c>
      <c r="I56" s="41">
        <v>1976.8489999999999</v>
      </c>
      <c r="J56" s="41">
        <v>2132.3229999999999</v>
      </c>
      <c r="K56" s="49">
        <v>2463.5129999999999</v>
      </c>
      <c r="L56" s="49">
        <v>2672.895758150883</v>
      </c>
      <c r="M56" s="49">
        <v>2833.1091298944475</v>
      </c>
      <c r="N56" s="49">
        <v>2988.7743110364972</v>
      </c>
      <c r="O56" s="49">
        <v>3138.0635878727708</v>
      </c>
      <c r="P56" s="49">
        <v>3294.8098640870162</v>
      </c>
    </row>
    <row r="57" spans="1:26" s="18" customFormat="1" x14ac:dyDescent="0.25">
      <c r="A57" s="53">
        <f t="shared" si="5"/>
        <v>46</v>
      </c>
      <c r="B57" s="18" t="s">
        <v>13</v>
      </c>
      <c r="C57" s="18" t="s">
        <v>14</v>
      </c>
      <c r="D57" s="3" t="s">
        <v>134</v>
      </c>
      <c r="E57" s="41">
        <v>2790.3470000000002</v>
      </c>
      <c r="F57" s="41">
        <v>2982.7910000000002</v>
      </c>
      <c r="G57" s="41">
        <v>3184.51</v>
      </c>
      <c r="H57" s="41">
        <v>3362.6469999999999</v>
      </c>
      <c r="I57" s="41">
        <v>3609.9810000000002</v>
      </c>
      <c r="J57" s="41">
        <v>3811.2950000000001</v>
      </c>
      <c r="K57" s="49">
        <v>4217.4219999999996</v>
      </c>
      <c r="L57" s="49">
        <v>4430.0419529999999</v>
      </c>
      <c r="M57" s="49">
        <v>4675</v>
      </c>
      <c r="N57" s="49">
        <v>4935.2385299999996</v>
      </c>
      <c r="O57" s="49">
        <v>5167.106025</v>
      </c>
      <c r="P57" s="49">
        <v>5404.5964644924034</v>
      </c>
    </row>
    <row r="58" spans="1:26" s="18" customFormat="1" x14ac:dyDescent="0.25">
      <c r="A58" s="53">
        <f t="shared" si="5"/>
        <v>47</v>
      </c>
      <c r="B58" s="18" t="s">
        <v>15</v>
      </c>
      <c r="C58" s="18" t="s">
        <v>16</v>
      </c>
      <c r="D58" s="3" t="s">
        <v>134</v>
      </c>
      <c r="E58" s="41">
        <v>650.83799999999997</v>
      </c>
      <c r="F58" s="41">
        <v>676.14499999999998</v>
      </c>
      <c r="G58" s="41">
        <v>615.52300000000002</v>
      </c>
      <c r="H58" s="41">
        <v>550.55600000000004</v>
      </c>
      <c r="I58" s="41">
        <v>661.59199999999998</v>
      </c>
      <c r="J58" s="41">
        <v>723.40700000000004</v>
      </c>
      <c r="K58" s="49">
        <v>721.45799999999997</v>
      </c>
      <c r="L58" s="49">
        <v>758.97171214156799</v>
      </c>
      <c r="M58" s="49">
        <v>796.63665101305492</v>
      </c>
      <c r="N58" s="49">
        <v>838.73438394152345</v>
      </c>
      <c r="O58" s="49">
        <v>881.84480308335992</v>
      </c>
      <c r="P58" s="49">
        <v>922.37613896752316</v>
      </c>
    </row>
    <row r="59" spans="1:26" x14ac:dyDescent="0.25">
      <c r="A59" s="8"/>
      <c r="B59" s="9" t="s">
        <v>95</v>
      </c>
      <c r="C59" s="9" t="s">
        <v>96</v>
      </c>
      <c r="D59" s="11"/>
      <c r="E59" s="11">
        <v>2012</v>
      </c>
      <c r="F59" s="11">
        <v>2013</v>
      </c>
      <c r="G59" s="11">
        <v>2014</v>
      </c>
      <c r="H59" s="11">
        <v>2015</v>
      </c>
      <c r="I59" s="11">
        <v>2016</v>
      </c>
      <c r="J59" s="11">
        <v>2017</v>
      </c>
      <c r="K59" s="11">
        <v>2018</v>
      </c>
      <c r="L59" s="11">
        <v>2019</v>
      </c>
      <c r="M59" s="11">
        <v>2020</v>
      </c>
      <c r="N59" s="11">
        <v>2021</v>
      </c>
      <c r="O59" s="11">
        <v>2022</v>
      </c>
      <c r="P59" s="11">
        <v>2023</v>
      </c>
    </row>
    <row r="60" spans="1:26" x14ac:dyDescent="0.25">
      <c r="A60" s="53">
        <f>A58+1</f>
        <v>48</v>
      </c>
      <c r="B60" s="1" t="s">
        <v>97</v>
      </c>
      <c r="C60" s="1" t="s">
        <v>98</v>
      </c>
      <c r="D60" s="3" t="s">
        <v>99</v>
      </c>
      <c r="E60" s="41">
        <v>2044.8130000000001</v>
      </c>
      <c r="F60" s="41">
        <v>2023.825</v>
      </c>
      <c r="G60" s="41">
        <v>2001.4680000000001</v>
      </c>
      <c r="H60" s="41">
        <v>1986.096</v>
      </c>
      <c r="I60" s="41">
        <v>1968.9570000000001</v>
      </c>
      <c r="J60" s="41">
        <v>1950.116</v>
      </c>
      <c r="K60" s="41">
        <v>1934.3789999999999</v>
      </c>
      <c r="L60" s="41">
        <v>1917.2343687764019</v>
      </c>
      <c r="M60" s="41">
        <v>1899.8492004177497</v>
      </c>
      <c r="N60" s="41">
        <v>1882.9354200114913</v>
      </c>
      <c r="O60" s="41">
        <v>1867.8719366513992</v>
      </c>
      <c r="P60" s="41">
        <v>1852.928961158188</v>
      </c>
    </row>
    <row r="61" spans="1:26" x14ac:dyDescent="0.25">
      <c r="A61" s="53">
        <f>A60+1</f>
        <v>49</v>
      </c>
      <c r="B61" s="1" t="s">
        <v>100</v>
      </c>
      <c r="C61" s="1" t="s">
        <v>101</v>
      </c>
      <c r="D61" s="3" t="s">
        <v>47</v>
      </c>
      <c r="E61" s="36">
        <v>-1.44</v>
      </c>
      <c r="F61" s="36">
        <v>-1.0264019252616379</v>
      </c>
      <c r="G61" s="36">
        <v>-1.1046903758971212</v>
      </c>
      <c r="H61" s="36">
        <v>-0.76803626138415382</v>
      </c>
      <c r="I61" s="36">
        <v>-0.86294922299828158</v>
      </c>
      <c r="J61" s="36">
        <v>-0.95690256313368138</v>
      </c>
      <c r="K61" s="36">
        <v>-0.80697763620214857</v>
      </c>
      <c r="L61" s="50">
        <v>-0.8863118976993718</v>
      </c>
      <c r="M61" s="50">
        <v>-0.90678367975155538</v>
      </c>
      <c r="N61" s="50">
        <v>-0.8902696278493778</v>
      </c>
      <c r="O61" s="50">
        <v>-0.80000000000001137</v>
      </c>
      <c r="P61" s="50">
        <v>-0.79999999999999716</v>
      </c>
    </row>
    <row r="62" spans="1:26" x14ac:dyDescent="0.25">
      <c r="A62" s="53">
        <f t="shared" ref="A62:A68" si="6">A61+1</f>
        <v>50</v>
      </c>
      <c r="B62" s="1" t="s">
        <v>140</v>
      </c>
      <c r="C62" s="1" t="s">
        <v>103</v>
      </c>
      <c r="D62" s="3" t="s">
        <v>99</v>
      </c>
      <c r="E62" s="41">
        <v>1560</v>
      </c>
      <c r="F62" s="41">
        <v>1536.1</v>
      </c>
      <c r="G62" s="41">
        <v>1495.8</v>
      </c>
      <c r="H62" s="41">
        <v>1472.6</v>
      </c>
      <c r="I62" s="41">
        <v>1450.3</v>
      </c>
      <c r="J62" s="41">
        <v>1423.4</v>
      </c>
      <c r="K62" s="41">
        <v>1410.8</v>
      </c>
      <c r="L62" s="41">
        <v>1399.5810892067734</v>
      </c>
      <c r="M62" s="41">
        <v>1388.789765505375</v>
      </c>
      <c r="N62" s="41">
        <v>1382.0745982884346</v>
      </c>
      <c r="O62" s="41">
        <v>1371.0180015021269</v>
      </c>
      <c r="P62" s="41">
        <v>1360.0498574901101</v>
      </c>
    </row>
    <row r="63" spans="1:26" x14ac:dyDescent="0.25">
      <c r="A63" s="53">
        <f t="shared" si="6"/>
        <v>51</v>
      </c>
      <c r="B63" s="1" t="s">
        <v>104</v>
      </c>
      <c r="C63" s="1" t="s">
        <v>105</v>
      </c>
      <c r="D63" s="3" t="s">
        <v>99</v>
      </c>
      <c r="E63" s="41">
        <v>1030.7</v>
      </c>
      <c r="F63" s="41">
        <v>1014.2</v>
      </c>
      <c r="G63" s="41">
        <v>992.3</v>
      </c>
      <c r="H63" s="41">
        <v>994.2</v>
      </c>
      <c r="I63" s="41">
        <v>988.6</v>
      </c>
      <c r="J63" s="41">
        <v>980.3</v>
      </c>
      <c r="K63" s="41">
        <v>982.2</v>
      </c>
      <c r="L63" s="41">
        <v>972.82500000000005</v>
      </c>
      <c r="M63" s="41">
        <v>972.15283585376244</v>
      </c>
      <c r="N63" s="41">
        <v>967.45221880190411</v>
      </c>
      <c r="O63" s="41">
        <v>967.93870906050154</v>
      </c>
      <c r="P63" s="41">
        <v>961.55524924550775</v>
      </c>
    </row>
    <row r="64" spans="1:26" x14ac:dyDescent="0.25">
      <c r="A64" s="53">
        <f t="shared" si="6"/>
        <v>52</v>
      </c>
      <c r="B64" s="1" t="s">
        <v>106</v>
      </c>
      <c r="C64" s="1" t="s">
        <v>107</v>
      </c>
      <c r="D64" s="3" t="s">
        <v>99</v>
      </c>
      <c r="E64" s="41">
        <v>875.6</v>
      </c>
      <c r="F64" s="41">
        <v>893.9</v>
      </c>
      <c r="G64" s="41">
        <v>884.6</v>
      </c>
      <c r="H64" s="41">
        <v>896.1</v>
      </c>
      <c r="I64" s="41">
        <v>893.3</v>
      </c>
      <c r="J64" s="41">
        <v>894.8</v>
      </c>
      <c r="K64" s="41">
        <v>909.4</v>
      </c>
      <c r="L64" s="49">
        <v>910.67499999999995</v>
      </c>
      <c r="M64" s="49">
        <v>909.76432499999999</v>
      </c>
      <c r="N64" s="49">
        <v>908.85456067500002</v>
      </c>
      <c r="O64" s="49">
        <v>907.94570611432505</v>
      </c>
      <c r="P64" s="49">
        <v>907.03776040821072</v>
      </c>
      <c r="Q64"/>
      <c r="R64"/>
      <c r="S64"/>
      <c r="T64"/>
      <c r="U64"/>
      <c r="V64"/>
      <c r="W64"/>
      <c r="X64"/>
      <c r="Y64"/>
      <c r="Z64"/>
    </row>
    <row r="65" spans="1:26" x14ac:dyDescent="0.25">
      <c r="A65" s="53">
        <f t="shared" si="6"/>
        <v>53</v>
      </c>
      <c r="B65" s="1" t="s">
        <v>108</v>
      </c>
      <c r="C65" s="1" t="s">
        <v>109</v>
      </c>
      <c r="D65" s="3" t="s">
        <v>47</v>
      </c>
      <c r="E65" s="36">
        <v>1.624883936861643</v>
      </c>
      <c r="F65" s="36">
        <v>2.0899954317039544</v>
      </c>
      <c r="G65" s="36">
        <v>-1.0403848305179508</v>
      </c>
      <c r="H65" s="36">
        <v>1.300022609088856</v>
      </c>
      <c r="I65" s="36">
        <v>-0.31246512665997273</v>
      </c>
      <c r="J65" s="36">
        <v>0.16791671331020552</v>
      </c>
      <c r="K65" s="36">
        <v>1.6316495306213596</v>
      </c>
      <c r="L65" s="50">
        <v>0.14020233120739078</v>
      </c>
      <c r="M65" s="50">
        <v>-9.9999999999994316E-2</v>
      </c>
      <c r="N65" s="50">
        <v>-9.9999999999994316E-2</v>
      </c>
      <c r="O65" s="50">
        <v>-9.9999999999994316E-2</v>
      </c>
      <c r="P65" s="50">
        <v>-9.9999999999994316E-2</v>
      </c>
      <c r="Q65"/>
      <c r="R65"/>
      <c r="S65"/>
      <c r="T65"/>
      <c r="U65"/>
      <c r="V65"/>
      <c r="W65"/>
      <c r="X65"/>
      <c r="Y65"/>
      <c r="Z65"/>
    </row>
    <row r="66" spans="1:26" x14ac:dyDescent="0.25">
      <c r="A66" s="53">
        <f t="shared" si="6"/>
        <v>54</v>
      </c>
      <c r="B66" s="1" t="s">
        <v>110</v>
      </c>
      <c r="C66" s="1" t="s">
        <v>111</v>
      </c>
      <c r="D66" s="3" t="s">
        <v>47</v>
      </c>
      <c r="E66" s="54">
        <v>0.66070512820512828</v>
      </c>
      <c r="F66" s="36">
        <v>0.66024347373217895</v>
      </c>
      <c r="G66" s="36">
        <v>0.66339082765075541</v>
      </c>
      <c r="H66" s="36">
        <v>0.67513241885101194</v>
      </c>
      <c r="I66" s="36">
        <v>0.68165207198510658</v>
      </c>
      <c r="J66" s="36">
        <v>0.68870310524097222</v>
      </c>
      <c r="K66" s="36">
        <v>0.69620073717039987</v>
      </c>
      <c r="L66" s="50">
        <v>0.69508298411731062</v>
      </c>
      <c r="M66" s="50">
        <v>0.7</v>
      </c>
      <c r="N66" s="50">
        <v>0.7</v>
      </c>
      <c r="O66" s="50">
        <v>0.70599999999999996</v>
      </c>
      <c r="P66" s="50">
        <v>0.70699999999999996</v>
      </c>
      <c r="Q66"/>
      <c r="R66"/>
      <c r="S66"/>
      <c r="T66"/>
      <c r="U66"/>
      <c r="V66"/>
      <c r="W66"/>
      <c r="X66"/>
      <c r="Y66"/>
      <c r="Z66"/>
    </row>
    <row r="67" spans="1:26" x14ac:dyDescent="0.25">
      <c r="A67" s="53">
        <f t="shared" si="6"/>
        <v>55</v>
      </c>
      <c r="B67" s="1" t="s">
        <v>112</v>
      </c>
      <c r="C67" s="1" t="s">
        <v>0</v>
      </c>
      <c r="D67" s="3" t="s">
        <v>47</v>
      </c>
      <c r="E67" s="36">
        <v>15.048025613660618</v>
      </c>
      <c r="F67" s="36">
        <v>11.871425754289094</v>
      </c>
      <c r="G67" s="36">
        <v>10.843494910813261</v>
      </c>
      <c r="H67" s="36">
        <v>9.8772882719774699</v>
      </c>
      <c r="I67" s="36">
        <v>9.6398948007283014</v>
      </c>
      <c r="J67" s="36">
        <v>8.7116188921758653</v>
      </c>
      <c r="K67" s="36">
        <v>7.411932396660557</v>
      </c>
      <c r="L67" s="50">
        <v>6.3860406547940256</v>
      </c>
      <c r="M67" s="50">
        <v>6.4175619874596901</v>
      </c>
      <c r="N67" s="50">
        <v>6.2</v>
      </c>
      <c r="O67" s="50">
        <v>5.8000000000000007</v>
      </c>
      <c r="P67" s="50">
        <v>5.6697198502191775</v>
      </c>
      <c r="Q67"/>
      <c r="R67"/>
      <c r="S67"/>
      <c r="T67"/>
      <c r="U67"/>
      <c r="V67"/>
      <c r="W67"/>
      <c r="X67"/>
      <c r="Y67"/>
      <c r="Z67"/>
    </row>
    <row r="68" spans="1:26" x14ac:dyDescent="0.25">
      <c r="A68" s="53">
        <f t="shared" si="6"/>
        <v>56</v>
      </c>
      <c r="B68" s="1" t="s">
        <v>113</v>
      </c>
      <c r="C68" s="1" t="s">
        <v>1</v>
      </c>
      <c r="D68" s="3" t="s">
        <v>114</v>
      </c>
      <c r="E68" s="54">
        <v>12.120804001402886</v>
      </c>
      <c r="F68" s="36">
        <v>11.704411856710749</v>
      </c>
      <c r="G68" s="36">
        <v>11.144939598691755</v>
      </c>
      <c r="H68" s="36">
        <v>10.495434110893605</v>
      </c>
      <c r="I68" s="36">
        <v>9.8059278299852153</v>
      </c>
      <c r="J68" s="36">
        <v>9.1202717342463426</v>
      </c>
      <c r="K68" s="36">
        <v>8.4806564716641759</v>
      </c>
      <c r="L68" s="50">
        <v>7.9251861618051969</v>
      </c>
      <c r="M68" s="50">
        <v>7.4812776834858541</v>
      </c>
      <c r="N68" s="50">
        <v>7.1610960539045401</v>
      </c>
      <c r="O68" s="50">
        <v>6.9679935134247897</v>
      </c>
      <c r="P68" s="50">
        <v>6.8967113418710912</v>
      </c>
      <c r="Q68"/>
      <c r="R68" s="61"/>
      <c r="S68" s="61"/>
      <c r="T68" s="61"/>
      <c r="U68" s="61"/>
      <c r="V68" s="61"/>
      <c r="W68" s="61"/>
      <c r="X68"/>
      <c r="Y68"/>
      <c r="Z68"/>
    </row>
    <row r="69" spans="1:26" x14ac:dyDescent="0.25">
      <c r="A69" s="8"/>
      <c r="B69" s="9" t="s">
        <v>115</v>
      </c>
      <c r="C69" s="9" t="s">
        <v>116</v>
      </c>
      <c r="D69" s="11"/>
      <c r="E69" s="11">
        <v>2012</v>
      </c>
      <c r="F69" s="11">
        <v>2013</v>
      </c>
      <c r="G69" s="11">
        <v>2014</v>
      </c>
      <c r="H69" s="11">
        <v>2015</v>
      </c>
      <c r="I69" s="11">
        <v>2016</v>
      </c>
      <c r="J69" s="11">
        <v>2017</v>
      </c>
      <c r="K69" s="11">
        <v>2018</v>
      </c>
      <c r="L69" s="11">
        <v>2019</v>
      </c>
      <c r="M69" s="11">
        <v>2020</v>
      </c>
      <c r="N69" s="11">
        <v>2021</v>
      </c>
      <c r="O69" s="11">
        <v>2022</v>
      </c>
      <c r="P69" s="11">
        <v>2023</v>
      </c>
      <c r="Q69"/>
      <c r="R69" s="62"/>
      <c r="S69" s="62"/>
      <c r="T69" s="62"/>
      <c r="U69" s="62"/>
      <c r="V69" s="61"/>
      <c r="W69" s="61"/>
      <c r="X69"/>
      <c r="Y69"/>
      <c r="Z69"/>
    </row>
    <row r="70" spans="1:26" x14ac:dyDescent="0.25">
      <c r="A70" s="53">
        <f>A68+1</f>
        <v>57</v>
      </c>
      <c r="B70" s="1" t="s">
        <v>117</v>
      </c>
      <c r="C70" s="1" t="s">
        <v>118</v>
      </c>
      <c r="D70" s="3" t="s">
        <v>119</v>
      </c>
      <c r="E70" s="41">
        <v>685</v>
      </c>
      <c r="F70" s="41">
        <v>716</v>
      </c>
      <c r="G70" s="41">
        <v>765</v>
      </c>
      <c r="H70" s="41">
        <v>818</v>
      </c>
      <c r="I70" s="41">
        <v>859</v>
      </c>
      <c r="J70" s="41">
        <v>926</v>
      </c>
      <c r="K70" s="41">
        <v>1004</v>
      </c>
      <c r="L70" s="49">
        <v>1082.3120000000001</v>
      </c>
      <c r="M70" s="49">
        <v>1147.2507200000002</v>
      </c>
      <c r="N70" s="49">
        <v>1210.3495096000001</v>
      </c>
      <c r="O70" s="49">
        <v>1270.8669850800002</v>
      </c>
      <c r="P70" s="49">
        <v>1334.4103343340003</v>
      </c>
      <c r="R70" s="63"/>
      <c r="S70" s="63"/>
      <c r="T70" s="63"/>
      <c r="U70" s="63"/>
      <c r="V70" s="63"/>
      <c r="W70" s="64"/>
    </row>
    <row r="71" spans="1:26" x14ac:dyDescent="0.25">
      <c r="A71" s="53">
        <f>A70+1</f>
        <v>58</v>
      </c>
      <c r="B71" s="1" t="s">
        <v>120</v>
      </c>
      <c r="C71" s="1" t="s">
        <v>121</v>
      </c>
      <c r="D71" s="3" t="s">
        <v>47</v>
      </c>
      <c r="E71" s="36">
        <v>3.7878787878787845</v>
      </c>
      <c r="F71" s="36">
        <v>4.5255474452554845</v>
      </c>
      <c r="G71" s="36">
        <v>6.8435754189944076</v>
      </c>
      <c r="H71" s="36">
        <v>6.9281045751633963</v>
      </c>
      <c r="I71" s="36">
        <v>5.012224938875292</v>
      </c>
      <c r="J71" s="36">
        <v>7.7997671711292185</v>
      </c>
      <c r="K71" s="36">
        <v>8.4233261339092849</v>
      </c>
      <c r="L71" s="50">
        <v>7.8000000000000114</v>
      </c>
      <c r="M71" s="50">
        <v>6</v>
      </c>
      <c r="N71" s="50">
        <v>5.5</v>
      </c>
      <c r="O71" s="50">
        <v>5</v>
      </c>
      <c r="P71" s="50">
        <v>5</v>
      </c>
    </row>
    <row r="72" spans="1:26" x14ac:dyDescent="0.25">
      <c r="A72" s="53">
        <f>A71+1</f>
        <v>59</v>
      </c>
      <c r="B72" s="1" t="s">
        <v>122</v>
      </c>
      <c r="C72" s="1" t="s">
        <v>123</v>
      </c>
      <c r="D72" s="3" t="s">
        <v>47</v>
      </c>
      <c r="E72" s="36">
        <v>2.4692256619756048</v>
      </c>
      <c r="F72" s="36">
        <v>0.23313629384895673</v>
      </c>
      <c r="G72" s="36">
        <v>2.986647839524692</v>
      </c>
      <c r="H72" s="36">
        <v>1.9353418901545183</v>
      </c>
      <c r="I72" s="36">
        <v>2.0928140175648258</v>
      </c>
      <c r="J72" s="36">
        <v>3.6133296600834974</v>
      </c>
      <c r="K72" s="36">
        <v>2.9411383495335564</v>
      </c>
      <c r="L72" s="50">
        <v>1.9570538336947774</v>
      </c>
      <c r="M72" s="50">
        <v>2.3023023023022837</v>
      </c>
      <c r="N72" s="50">
        <v>2.9243254241562822</v>
      </c>
      <c r="O72" s="50">
        <v>2.887521893309386</v>
      </c>
      <c r="P72" s="50">
        <v>2.494589606390174</v>
      </c>
    </row>
    <row r="73" spans="1:26" x14ac:dyDescent="0.25">
      <c r="A73" s="8"/>
      <c r="B73" s="9" t="s">
        <v>124</v>
      </c>
      <c r="C73" s="9" t="s">
        <v>17</v>
      </c>
      <c r="D73" s="11"/>
      <c r="E73" s="11">
        <v>2012</v>
      </c>
      <c r="F73" s="11">
        <v>2013</v>
      </c>
      <c r="G73" s="11">
        <v>2014</v>
      </c>
      <c r="H73" s="11">
        <v>2015</v>
      </c>
      <c r="I73" s="11">
        <v>2016</v>
      </c>
      <c r="J73" s="11">
        <v>2017</v>
      </c>
      <c r="K73" s="11">
        <v>2018</v>
      </c>
      <c r="L73" s="11">
        <v>2019</v>
      </c>
      <c r="M73" s="11">
        <v>2020</v>
      </c>
      <c r="N73" s="11">
        <v>2021</v>
      </c>
      <c r="O73" s="11">
        <v>2022</v>
      </c>
      <c r="P73" s="11">
        <v>2023</v>
      </c>
      <c r="Q73" s="11">
        <v>2024</v>
      </c>
      <c r="R73" s="11">
        <v>2025</v>
      </c>
      <c r="S73" s="11">
        <v>2026</v>
      </c>
      <c r="T73" s="11">
        <v>2027</v>
      </c>
    </row>
    <row r="74" spans="1:26" x14ac:dyDescent="0.25">
      <c r="A74" s="53">
        <f>A72+1</f>
        <v>60</v>
      </c>
      <c r="B74" s="1" t="s">
        <v>142</v>
      </c>
      <c r="C74" s="1" t="s">
        <v>126</v>
      </c>
      <c r="D74" s="3" t="s">
        <v>134</v>
      </c>
      <c r="E74" s="41">
        <v>23145.22397611355</v>
      </c>
      <c r="F74" s="41">
        <v>23476.998177627436</v>
      </c>
      <c r="G74" s="41">
        <v>23760.474020340018</v>
      </c>
      <c r="H74" s="41">
        <v>24319.08628394422</v>
      </c>
      <c r="I74" s="41">
        <v>24965.440817599796</v>
      </c>
      <c r="J74" s="41">
        <v>25611.289579470464</v>
      </c>
      <c r="K74" s="41">
        <v>26445.41241765329</v>
      </c>
      <c r="L74" s="49">
        <v>27250.001821585531</v>
      </c>
      <c r="M74" s="49">
        <v>28036.603167286194</v>
      </c>
      <c r="N74" s="49">
        <v>28847.622283074863</v>
      </c>
      <c r="O74" s="49">
        <v>29647.187336114424</v>
      </c>
      <c r="P74" s="49">
        <v>30492.857078958448</v>
      </c>
      <c r="Q74" s="49">
        <v>31255.178505932407</v>
      </c>
      <c r="R74" s="49">
        <v>32036.557968580713</v>
      </c>
      <c r="S74" s="49">
        <v>32837.471917795228</v>
      </c>
      <c r="T74" s="56">
        <v>33658.408715740108</v>
      </c>
    </row>
    <row r="75" spans="1:26" x14ac:dyDescent="0.25">
      <c r="A75" s="53">
        <v>61</v>
      </c>
      <c r="B75" s="1" t="s">
        <v>18</v>
      </c>
      <c r="C75" s="1" t="s">
        <v>139</v>
      </c>
      <c r="D75" s="3" t="s">
        <v>114</v>
      </c>
      <c r="E75" s="36">
        <v>1.4477582130519402</v>
      </c>
      <c r="F75" s="36">
        <v>1.4334456294580917</v>
      </c>
      <c r="G75" s="36">
        <v>1.2074620467565751</v>
      </c>
      <c r="H75" s="36">
        <v>2.3510148119351584</v>
      </c>
      <c r="I75" s="36">
        <v>2.6578076417382022</v>
      </c>
      <c r="J75" s="36">
        <v>2.5869711918540048</v>
      </c>
      <c r="K75" s="36">
        <v>3.2568560657384609</v>
      </c>
      <c r="L75" s="36">
        <v>3.0424536067932451</v>
      </c>
      <c r="M75" s="36">
        <v>2.8866102499764708</v>
      </c>
      <c r="N75" s="36">
        <v>2.8927153227142242</v>
      </c>
      <c r="O75" s="36">
        <v>2.7716844223541841</v>
      </c>
      <c r="P75" s="36">
        <v>2.8524451013060457</v>
      </c>
      <c r="Q75" s="36">
        <v>2.4999999999999858</v>
      </c>
      <c r="R75" s="36">
        <v>2.4999999999999858</v>
      </c>
      <c r="S75" s="36">
        <v>2.4999999999999858</v>
      </c>
      <c r="T75" s="36">
        <v>2.4999999999999858</v>
      </c>
    </row>
    <row r="76" spans="1:26" x14ac:dyDescent="0.25">
      <c r="A76" s="53">
        <v>62</v>
      </c>
      <c r="B76" s="1" t="s">
        <v>127</v>
      </c>
      <c r="C76" s="1" t="s">
        <v>128</v>
      </c>
      <c r="D76" s="3" t="s">
        <v>47</v>
      </c>
      <c r="E76" s="36">
        <v>-1.0173221955573901</v>
      </c>
      <c r="F76" s="36">
        <v>-0.30744997893574394</v>
      </c>
      <c r="G76" s="36">
        <v>-0.80183610653763471</v>
      </c>
      <c r="H76" s="36">
        <v>6.4745522422650484E-2</v>
      </c>
      <c r="I76" s="36">
        <v>0.14172913598798617</v>
      </c>
      <c r="J76" s="36">
        <v>-0.12152833043673823</v>
      </c>
      <c r="K76" s="36">
        <v>0.40111996726898697</v>
      </c>
      <c r="L76" s="52">
        <v>0.14672291986138006</v>
      </c>
      <c r="M76" s="52">
        <v>0</v>
      </c>
      <c r="N76" s="52">
        <v>-6.5000000000005539E-2</v>
      </c>
      <c r="O76" s="52">
        <v>-0.13000000000000186</v>
      </c>
      <c r="P76" s="52">
        <v>-6.8100146309716794E-2</v>
      </c>
    </row>
    <row r="77" spans="1:26" x14ac:dyDescent="0.25">
      <c r="A77" s="53">
        <v>63</v>
      </c>
      <c r="B77" s="1" t="s">
        <v>129</v>
      </c>
      <c r="C77" s="1" t="s">
        <v>130</v>
      </c>
      <c r="D77" s="3" t="s">
        <v>47</v>
      </c>
      <c r="E77" s="36">
        <v>0.64310937543494895</v>
      </c>
      <c r="F77" s="36">
        <v>0.57057053452276563</v>
      </c>
      <c r="G77" s="36">
        <v>0.53267793758025728</v>
      </c>
      <c r="H77" s="36">
        <v>0.52849613960936204</v>
      </c>
      <c r="I77" s="36">
        <v>0.5656491270213756</v>
      </c>
      <c r="J77" s="36">
        <v>0.6521370820502127</v>
      </c>
      <c r="K77" s="36">
        <v>0.76765735674302316</v>
      </c>
      <c r="L77" s="52">
        <v>0.88117829338940501</v>
      </c>
      <c r="M77" s="52">
        <v>0.97694304044398017</v>
      </c>
      <c r="N77" s="52">
        <v>1.0499640307312972</v>
      </c>
      <c r="O77" s="52">
        <v>1.0969458618298118</v>
      </c>
      <c r="P77" s="52">
        <v>1.1140262616850001</v>
      </c>
    </row>
    <row r="78" spans="1:26" x14ac:dyDescent="0.25">
      <c r="A78" s="53">
        <f t="shared" ref="A78:A80" si="7">A77+1</f>
        <v>64</v>
      </c>
      <c r="B78" s="1" t="s">
        <v>131</v>
      </c>
      <c r="C78" s="1" t="s">
        <v>132</v>
      </c>
      <c r="D78" s="3" t="s">
        <v>47</v>
      </c>
      <c r="E78" s="36">
        <v>0.8235058029461052</v>
      </c>
      <c r="F78" s="36">
        <v>1.17032507387107</v>
      </c>
      <c r="G78" s="36">
        <v>1.4766202157139523</v>
      </c>
      <c r="H78" s="36">
        <v>1.7577731499031461</v>
      </c>
      <c r="I78" s="36">
        <v>1.9504293787288405</v>
      </c>
      <c r="J78" s="36">
        <v>2.0563624402405303</v>
      </c>
      <c r="K78" s="36">
        <v>2.0880787417264504</v>
      </c>
      <c r="L78" s="52">
        <v>2.0145523935424601</v>
      </c>
      <c r="M78" s="52">
        <v>1.9096672095324907</v>
      </c>
      <c r="N78" s="52">
        <v>1.9077512919829327</v>
      </c>
      <c r="O78" s="52">
        <v>1.804738560524374</v>
      </c>
      <c r="P78" s="52">
        <v>1.8065189859307622</v>
      </c>
    </row>
    <row r="79" spans="1:26" x14ac:dyDescent="0.25">
      <c r="A79" s="53">
        <f t="shared" si="7"/>
        <v>65</v>
      </c>
      <c r="B79" s="1" t="s">
        <v>19</v>
      </c>
      <c r="C79" s="1" t="s">
        <v>20</v>
      </c>
      <c r="D79" s="3" t="s">
        <v>47</v>
      </c>
      <c r="E79" s="36">
        <v>0.79020522681337013</v>
      </c>
      <c r="F79" s="36">
        <v>0.7489091640065908</v>
      </c>
      <c r="G79" s="36">
        <v>-9.7503632664526663E-2</v>
      </c>
      <c r="H79" s="36">
        <v>-5.9269752936899067E-3</v>
      </c>
      <c r="I79" s="36">
        <v>-0.90616343475514327</v>
      </c>
      <c r="J79" s="36">
        <v>0.51176535344679053</v>
      </c>
      <c r="K79" s="36">
        <v>1.7319010736539724</v>
      </c>
      <c r="L79" s="52">
        <v>1.1367687255311836</v>
      </c>
      <c r="M79" s="52">
        <v>0.46183598270164339</v>
      </c>
      <c r="N79" s="52">
        <v>0.39220658425051624</v>
      </c>
      <c r="O79" s="52">
        <v>0.4048567025081411</v>
      </c>
      <c r="P79" s="52">
        <v>-4.4538391832290358E-2</v>
      </c>
      <c r="Q79" s="52">
        <v>-4.4538391832290358E-2</v>
      </c>
      <c r="R79" s="52">
        <v>-4.4538391832290358E-2</v>
      </c>
      <c r="S79" s="52">
        <v>-4.4538391832276147E-2</v>
      </c>
      <c r="T79" s="52">
        <v>-4.4538391832290358E-2</v>
      </c>
    </row>
    <row r="80" spans="1:26" x14ac:dyDescent="0.25">
      <c r="A80" s="53">
        <f t="shared" si="7"/>
        <v>66</v>
      </c>
      <c r="B80" s="1" t="s">
        <v>19</v>
      </c>
      <c r="C80" s="1" t="s">
        <v>20</v>
      </c>
      <c r="D80" s="3" t="s">
        <v>134</v>
      </c>
      <c r="E80" s="41">
        <v>-463.0919761135483</v>
      </c>
      <c r="F80" s="41">
        <v>-266.82517762743737</v>
      </c>
      <c r="G80" s="41">
        <v>-105.78202034001879</v>
      </c>
      <c r="H80" s="41">
        <v>106.87271605577916</v>
      </c>
      <c r="I80" s="41">
        <v>-106.21181759979663</v>
      </c>
      <c r="J80" s="41">
        <v>189.4364205295351</v>
      </c>
      <c r="K80" s="41">
        <v>547.50758234670866</v>
      </c>
      <c r="L80" s="55">
        <v>309.76949841446549</v>
      </c>
      <c r="M80" s="55">
        <v>129.4831217537976</v>
      </c>
      <c r="N80" s="55">
        <v>113.14227399394076</v>
      </c>
      <c r="O80" s="55">
        <v>120.02862503540018</v>
      </c>
      <c r="P80" s="55">
        <v>-13.581028166689066</v>
      </c>
      <c r="Q80" s="55">
        <v>-13.920553870855656</v>
      </c>
      <c r="R80" s="55">
        <v>-14.268567717626865</v>
      </c>
      <c r="S80" s="55">
        <v>-14.625281910564809</v>
      </c>
      <c r="T80" s="55">
        <v>-14.990913958332385</v>
      </c>
    </row>
    <row r="81" spans="1:15" x14ac:dyDescent="0.25">
      <c r="A81" s="12"/>
      <c r="B81" s="18"/>
      <c r="C81" s="18"/>
      <c r="D81" s="19"/>
      <c r="E81" s="40"/>
      <c r="F81" s="20"/>
      <c r="G81" s="20"/>
      <c r="H81" s="20"/>
      <c r="I81" s="20"/>
      <c r="J81" s="20"/>
      <c r="K81" s="20"/>
      <c r="L81" s="20"/>
      <c r="M81" s="20"/>
      <c r="N81" s="20"/>
    </row>
    <row r="82" spans="1:15" x14ac:dyDescent="0.25">
      <c r="A82" s="23"/>
      <c r="M82" s="73"/>
      <c r="N82" s="73"/>
    </row>
    <row r="83" spans="1:15" x14ac:dyDescent="0.25">
      <c r="A83" s="24"/>
    </row>
    <row r="84" spans="1:15" x14ac:dyDescent="0.25">
      <c r="A84" s="24"/>
    </row>
    <row r="85" spans="1:15" x14ac:dyDescent="0.25">
      <c r="A85" s="23"/>
      <c r="O85" s="33"/>
    </row>
    <row r="86" spans="1:15" x14ac:dyDescent="0.25">
      <c r="A86" s="24"/>
    </row>
    <row r="87" spans="1:15" x14ac:dyDescent="0.25">
      <c r="A87" s="23"/>
    </row>
    <row r="88" spans="1:15" x14ac:dyDescent="0.25">
      <c r="A88" s="23"/>
    </row>
    <row r="89" spans="1:15" x14ac:dyDescent="0.25">
      <c r="A89" s="23"/>
    </row>
    <row r="90" spans="1:15" x14ac:dyDescent="0.25">
      <c r="A90" s="23"/>
    </row>
    <row r="91" spans="1:15" x14ac:dyDescent="0.25">
      <c r="A91" s="24"/>
    </row>
    <row r="92" spans="1:15" x14ac:dyDescent="0.25">
      <c r="A92" s="24"/>
    </row>
    <row r="93" spans="1:15" x14ac:dyDescent="0.25">
      <c r="A93" s="23"/>
    </row>
    <row r="94" spans="1:15" x14ac:dyDescent="0.25">
      <c r="A94" s="24"/>
    </row>
    <row r="95" spans="1:15" x14ac:dyDescent="0.25">
      <c r="A95" s="24"/>
    </row>
    <row r="96" spans="1:15" x14ac:dyDescent="0.25">
      <c r="A96" s="23"/>
    </row>
    <row r="97" spans="1:1" x14ac:dyDescent="0.25">
      <c r="A97" s="24"/>
    </row>
    <row r="98" spans="1:1" x14ac:dyDescent="0.25">
      <c r="A98" s="24"/>
    </row>
    <row r="99" spans="1:1" x14ac:dyDescent="0.25">
      <c r="A99" s="23"/>
    </row>
    <row r="100" spans="1:1" x14ac:dyDescent="0.25">
      <c r="A100" s="24"/>
    </row>
    <row r="101" spans="1:1" x14ac:dyDescent="0.25">
      <c r="A101" s="24"/>
    </row>
    <row r="102" spans="1:1" x14ac:dyDescent="0.25">
      <c r="A102" s="23"/>
    </row>
    <row r="103" spans="1:1" x14ac:dyDescent="0.25">
      <c r="A103" s="24"/>
    </row>
    <row r="104" spans="1:1" x14ac:dyDescent="0.25">
      <c r="A104" s="24"/>
    </row>
    <row r="105" spans="1:1" x14ac:dyDescent="0.25">
      <c r="A105" s="25"/>
    </row>
    <row r="106" spans="1:1" x14ac:dyDescent="0.25">
      <c r="A106" s="25"/>
    </row>
    <row r="107" spans="1:1" x14ac:dyDescent="0.25">
      <c r="A107" s="23"/>
    </row>
    <row r="108" spans="1:1" x14ac:dyDescent="0.25">
      <c r="A108" s="25"/>
    </row>
    <row r="109" spans="1:1" x14ac:dyDescent="0.25">
      <c r="A109" s="25"/>
    </row>
    <row r="110" spans="1:1" x14ac:dyDescent="0.25">
      <c r="A110" s="25"/>
    </row>
    <row r="111" spans="1:1" x14ac:dyDescent="0.25">
      <c r="A111" s="25"/>
    </row>
    <row r="112" spans="1:1" x14ac:dyDescent="0.25">
      <c r="A112" s="25"/>
    </row>
    <row r="113" spans="1:1" x14ac:dyDescent="0.25">
      <c r="A113" s="25"/>
    </row>
    <row r="114" spans="1:1" x14ac:dyDescent="0.25">
      <c r="A114" s="23"/>
    </row>
    <row r="115" spans="1:1" x14ac:dyDescent="0.25">
      <c r="A115" s="25"/>
    </row>
    <row r="116" spans="1:1" x14ac:dyDescent="0.25">
      <c r="A116" s="25"/>
    </row>
    <row r="117" spans="1:1" x14ac:dyDescent="0.25">
      <c r="A117" s="25"/>
    </row>
    <row r="118" spans="1:1" x14ac:dyDescent="0.25">
      <c r="A118" s="26"/>
    </row>
  </sheetData>
  <mergeCells count="1">
    <mergeCell ref="M82:N82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0"/>
  <sheetViews>
    <sheetView workbookViewId="0">
      <selection activeCell="I6" sqref="I6"/>
    </sheetView>
  </sheetViews>
  <sheetFormatPr defaultRowHeight="15" x14ac:dyDescent="0.25"/>
  <cols>
    <col min="2" max="2" width="35.42578125" customWidth="1"/>
    <col min="3" max="3" width="22.7109375" customWidth="1"/>
    <col min="4" max="4" width="12.5703125" customWidth="1"/>
  </cols>
  <sheetData>
    <row r="1" spans="1:20" ht="20.25" x14ac:dyDescent="0.3">
      <c r="A1" s="2" t="s">
        <v>21</v>
      </c>
      <c r="B1" s="1"/>
      <c r="C1" s="1"/>
      <c r="D1" s="3"/>
      <c r="E1" s="4" t="s">
        <v>138</v>
      </c>
      <c r="F1" s="4" t="s">
        <v>137</v>
      </c>
      <c r="G1" s="4" t="s">
        <v>28</v>
      </c>
      <c r="H1" s="4" t="s">
        <v>29</v>
      </c>
      <c r="I1" s="4" t="s">
        <v>30</v>
      </c>
      <c r="J1" s="4" t="s">
        <v>31</v>
      </c>
      <c r="K1" s="4" t="s">
        <v>32</v>
      </c>
      <c r="L1" s="4" t="s">
        <v>33</v>
      </c>
      <c r="M1" s="4" t="s">
        <v>34</v>
      </c>
      <c r="N1" s="4" t="s">
        <v>35</v>
      </c>
      <c r="O1" s="4" t="s">
        <v>36</v>
      </c>
      <c r="P1" s="4" t="s">
        <v>37</v>
      </c>
      <c r="Q1" s="4" t="s">
        <v>38</v>
      </c>
      <c r="R1" s="4" t="s">
        <v>39</v>
      </c>
      <c r="S1" s="1"/>
    </row>
    <row r="2" spans="1:20" x14ac:dyDescent="0.25">
      <c r="A2" s="1"/>
      <c r="B2" s="1"/>
      <c r="C2" s="1"/>
      <c r="D2" s="3"/>
      <c r="E2" s="33"/>
      <c r="F2" s="33"/>
      <c r="G2" s="33"/>
      <c r="H2" s="33"/>
      <c r="I2" s="33"/>
      <c r="J2" s="33"/>
      <c r="K2" s="33"/>
      <c r="L2" s="33"/>
      <c r="M2" s="33"/>
      <c r="N2" s="33"/>
      <c r="O2" s="1"/>
      <c r="P2" s="1"/>
      <c r="Q2" s="1"/>
      <c r="R2" s="1"/>
      <c r="S2" s="1"/>
    </row>
    <row r="3" spans="1:20" ht="28.5" x14ac:dyDescent="0.25">
      <c r="A3" s="5" t="s">
        <v>22</v>
      </c>
      <c r="B3" s="5" t="s">
        <v>23</v>
      </c>
      <c r="C3" s="5" t="s">
        <v>24</v>
      </c>
      <c r="D3" s="6" t="s">
        <v>25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7"/>
      <c r="P3" s="7"/>
      <c r="Q3" s="7"/>
      <c r="R3" s="7"/>
      <c r="S3" s="7"/>
    </row>
    <row r="4" spans="1:20" x14ac:dyDescent="0.25">
      <c r="A4" s="8"/>
      <c r="B4" s="9" t="s">
        <v>26</v>
      </c>
      <c r="C4" s="10" t="s">
        <v>27</v>
      </c>
      <c r="D4" s="11"/>
      <c r="E4" s="11">
        <v>2012</v>
      </c>
      <c r="F4" s="11">
        <v>2013</v>
      </c>
      <c r="G4" s="11">
        <v>2014</v>
      </c>
      <c r="H4" s="11">
        <v>2015</v>
      </c>
      <c r="I4" s="11">
        <v>2016</v>
      </c>
      <c r="J4" s="11">
        <v>2017</v>
      </c>
      <c r="K4" s="11">
        <v>2018</v>
      </c>
      <c r="L4" s="11">
        <v>2019</v>
      </c>
      <c r="M4" s="11">
        <v>2020</v>
      </c>
      <c r="N4" s="11">
        <v>2021</v>
      </c>
      <c r="O4" s="11">
        <v>2022</v>
      </c>
      <c r="P4" s="11">
        <v>2023</v>
      </c>
      <c r="Q4" s="11">
        <v>2024</v>
      </c>
      <c r="R4" s="11">
        <v>2025</v>
      </c>
      <c r="S4" s="11">
        <v>2026</v>
      </c>
      <c r="T4" s="11"/>
    </row>
    <row r="5" spans="1:20" x14ac:dyDescent="0.25">
      <c r="A5" s="53">
        <v>1</v>
      </c>
      <c r="B5" s="1" t="s">
        <v>41</v>
      </c>
      <c r="C5" s="1" t="s">
        <v>42</v>
      </c>
      <c r="D5" s="3" t="s">
        <v>134</v>
      </c>
      <c r="E5" s="41">
        <v>19852.409</v>
      </c>
      <c r="F5" s="41">
        <v>20334.793000000001</v>
      </c>
      <c r="G5" s="41">
        <v>20712.663</v>
      </c>
      <c r="H5" s="41">
        <v>21328.182000000001</v>
      </c>
      <c r="I5" s="41">
        <v>21768.476999999999</v>
      </c>
      <c r="J5" s="41">
        <v>22777.768</v>
      </c>
      <c r="K5" s="41">
        <v>23864.203000000001</v>
      </c>
      <c r="L5" s="49">
        <v>24619.54701607993</v>
      </c>
      <c r="M5" s="49">
        <v>25309.372872211185</v>
      </c>
      <c r="N5" s="49">
        <v>26017.104570082323</v>
      </c>
      <c r="O5" s="49">
        <v>26744.242841552918</v>
      </c>
      <c r="P5" s="49">
        <v>27485.70651751116</v>
      </c>
      <c r="Q5" s="49">
        <v>28241.563446742719</v>
      </c>
      <c r="R5" s="49">
        <v>29032.327223251516</v>
      </c>
      <c r="S5" s="49">
        <v>29845.232385502557</v>
      </c>
    </row>
    <row r="6" spans="1:20" x14ac:dyDescent="0.25">
      <c r="A6" s="53">
        <v>2</v>
      </c>
      <c r="B6" s="1" t="s">
        <v>43</v>
      </c>
      <c r="C6" s="1" t="s">
        <v>44</v>
      </c>
      <c r="D6" s="3" t="s">
        <v>134</v>
      </c>
      <c r="E6" s="41">
        <v>21885.613999999994</v>
      </c>
      <c r="F6" s="41">
        <v>22786.587</v>
      </c>
      <c r="G6" s="41">
        <v>23618.164000000008</v>
      </c>
      <c r="H6" s="41">
        <v>24320.323999999993</v>
      </c>
      <c r="I6" s="41">
        <v>25037.680999999997</v>
      </c>
      <c r="J6" s="41">
        <v>27033.055999999997</v>
      </c>
      <c r="K6" s="41">
        <v>29523.664000000004</v>
      </c>
      <c r="L6" s="49">
        <v>31401.94394592955</v>
      </c>
      <c r="M6" s="49">
        <v>33154.437050125918</v>
      </c>
      <c r="N6" s="49">
        <v>34899.397718967521</v>
      </c>
      <c r="O6" s="49">
        <v>36735.669671027077</v>
      </c>
      <c r="P6" s="1"/>
      <c r="Q6" s="1"/>
      <c r="R6" s="1"/>
      <c r="S6" s="1"/>
    </row>
    <row r="7" spans="1:20" x14ac:dyDescent="0.25">
      <c r="A7" s="53">
        <v>3</v>
      </c>
      <c r="B7" s="1" t="s">
        <v>45</v>
      </c>
      <c r="C7" s="1" t="s">
        <v>46</v>
      </c>
      <c r="D7" s="3" t="s">
        <v>47</v>
      </c>
      <c r="E7" s="36">
        <v>4.0346283749703504</v>
      </c>
      <c r="F7" s="36">
        <v>2.4298512084855783</v>
      </c>
      <c r="G7" s="36">
        <v>1.8582436516565437</v>
      </c>
      <c r="H7" s="36">
        <v>2.9717038316125821</v>
      </c>
      <c r="I7" s="36">
        <v>2.0643812960710717</v>
      </c>
      <c r="J7" s="36">
        <v>4.6364796214269033</v>
      </c>
      <c r="K7" s="36">
        <v>4.7697166816344838</v>
      </c>
      <c r="L7" s="50">
        <v>3.1651759586520889</v>
      </c>
      <c r="M7" s="50">
        <v>2.8019437387727164</v>
      </c>
      <c r="N7" s="50">
        <v>2.7963225380752244</v>
      </c>
      <c r="O7" s="50">
        <v>2.7948470188598362</v>
      </c>
      <c r="P7" s="50">
        <v>2.7724235094299181</v>
      </c>
      <c r="Q7" s="50">
        <v>2.75</v>
      </c>
      <c r="R7" s="50">
        <v>2.8</v>
      </c>
      <c r="S7" s="50">
        <v>2.8</v>
      </c>
    </row>
    <row r="8" spans="1:20" x14ac:dyDescent="0.25">
      <c r="A8" s="53">
        <v>4</v>
      </c>
      <c r="B8" s="1" t="s">
        <v>48</v>
      </c>
      <c r="C8" s="1" t="s">
        <v>49</v>
      </c>
      <c r="D8" s="3" t="s">
        <v>47</v>
      </c>
      <c r="E8" s="36">
        <v>7.7962397431442731</v>
      </c>
      <c r="F8" s="36">
        <v>4.1167362268200725</v>
      </c>
      <c r="G8" s="36">
        <v>3.6494144559692465</v>
      </c>
      <c r="H8" s="36">
        <v>2.9729660612060504</v>
      </c>
      <c r="I8" s="36">
        <v>2.9496194211886539</v>
      </c>
      <c r="J8" s="36">
        <v>7.9694880688031766</v>
      </c>
      <c r="K8" s="36">
        <v>9.2131943943001069</v>
      </c>
      <c r="L8" s="50">
        <v>6.3619473041338859</v>
      </c>
      <c r="M8" s="50">
        <v>5.5808427249407044</v>
      </c>
      <c r="N8" s="50">
        <v>5.2631286310288239</v>
      </c>
      <c r="O8" s="50">
        <v>5.2616150193949052</v>
      </c>
      <c r="P8" s="1"/>
      <c r="Q8" s="1"/>
      <c r="R8" s="1"/>
      <c r="S8" s="1"/>
    </row>
    <row r="9" spans="1:20" x14ac:dyDescent="0.25">
      <c r="A9" s="14"/>
      <c r="B9" s="15" t="s">
        <v>50</v>
      </c>
      <c r="C9" s="15" t="s">
        <v>51</v>
      </c>
      <c r="D9" s="16"/>
      <c r="E9" s="11">
        <v>2012</v>
      </c>
      <c r="F9" s="11">
        <v>2013</v>
      </c>
      <c r="G9" s="11">
        <v>2014</v>
      </c>
      <c r="H9" s="11">
        <v>2015</v>
      </c>
      <c r="I9" s="11">
        <v>2016</v>
      </c>
      <c r="J9" s="11">
        <v>2017</v>
      </c>
      <c r="K9" s="11">
        <v>2018</v>
      </c>
      <c r="L9" s="11">
        <v>2019</v>
      </c>
      <c r="M9" s="11">
        <v>2020</v>
      </c>
      <c r="N9" s="11">
        <v>2021</v>
      </c>
      <c r="O9" s="11">
        <v>2022</v>
      </c>
      <c r="P9" s="17"/>
      <c r="Q9" s="17"/>
      <c r="R9" s="17"/>
      <c r="S9" s="17"/>
    </row>
    <row r="10" spans="1:20" x14ac:dyDescent="0.25">
      <c r="A10" s="53">
        <v>5</v>
      </c>
      <c r="B10" s="1" t="s">
        <v>2</v>
      </c>
      <c r="C10" s="1" t="s">
        <v>3</v>
      </c>
      <c r="D10" s="3" t="s">
        <v>134</v>
      </c>
      <c r="E10" s="41">
        <v>12153.052</v>
      </c>
      <c r="F10" s="41">
        <v>12766.031000000001</v>
      </c>
      <c r="G10" s="41">
        <v>12942.432000000001</v>
      </c>
      <c r="H10" s="41">
        <v>13266.218000000001</v>
      </c>
      <c r="I10" s="41">
        <v>13453.897999999999</v>
      </c>
      <c r="J10" s="41">
        <v>14010.228999999999</v>
      </c>
      <c r="K10" s="41">
        <v>14638.928</v>
      </c>
      <c r="L10" s="49">
        <v>15137.448160807495</v>
      </c>
      <c r="M10" s="49">
        <v>15642.777500767954</v>
      </c>
      <c r="N10" s="49">
        <v>16149.385307833965</v>
      </c>
      <c r="O10" s="49">
        <v>16672.40014173185</v>
      </c>
      <c r="P10" s="1"/>
      <c r="Q10" s="1"/>
      <c r="R10" s="1"/>
      <c r="S10" s="1"/>
    </row>
    <row r="11" spans="1:20" x14ac:dyDescent="0.25">
      <c r="A11" s="53">
        <v>6</v>
      </c>
      <c r="B11" s="1" t="s">
        <v>52</v>
      </c>
      <c r="C11" s="1" t="s">
        <v>4</v>
      </c>
      <c r="D11" s="3" t="s">
        <v>134</v>
      </c>
      <c r="E11" s="41">
        <v>3404.4140000000002</v>
      </c>
      <c r="F11" s="41">
        <v>3460.2170000000001</v>
      </c>
      <c r="G11" s="41">
        <v>3524.556</v>
      </c>
      <c r="H11" s="41">
        <v>3590.4360000000001</v>
      </c>
      <c r="I11" s="41">
        <v>3730.5659999999998</v>
      </c>
      <c r="J11" s="41">
        <v>3884.616</v>
      </c>
      <c r="K11" s="41">
        <v>4040.864</v>
      </c>
      <c r="L11" s="49">
        <v>4173.519118111607</v>
      </c>
      <c r="M11" s="49">
        <v>4308.6829256944211</v>
      </c>
      <c r="N11" s="49">
        <v>4438.2720587418307</v>
      </c>
      <c r="O11" s="49">
        <v>4570.671460796103</v>
      </c>
      <c r="P11" s="1"/>
      <c r="Q11" s="1"/>
      <c r="R11" s="1"/>
      <c r="S11" s="1"/>
    </row>
    <row r="12" spans="1:20" x14ac:dyDescent="0.25">
      <c r="A12" s="53">
        <v>7</v>
      </c>
      <c r="B12" s="1" t="s">
        <v>53</v>
      </c>
      <c r="C12" s="1" t="s">
        <v>5</v>
      </c>
      <c r="D12" s="3" t="s">
        <v>134</v>
      </c>
      <c r="E12" s="41">
        <v>5173.5819999999985</v>
      </c>
      <c r="F12" s="41">
        <v>4906.1419999999989</v>
      </c>
      <c r="G12" s="41">
        <v>4479.786000000001</v>
      </c>
      <c r="H12" s="41">
        <v>4585.3769999999977</v>
      </c>
      <c r="I12" s="41">
        <v>4705.9309999999987</v>
      </c>
      <c r="J12" s="41">
        <v>5377.7370000000019</v>
      </c>
      <c r="K12" s="41">
        <v>6178.9850000000033</v>
      </c>
      <c r="L12" s="49">
        <v>6026.6036161767443</v>
      </c>
      <c r="M12" s="49">
        <v>6027.5183187843822</v>
      </c>
      <c r="N12" s="49">
        <v>6156.7500409275026</v>
      </c>
      <c r="O12" s="49">
        <v>6481.0942057633174</v>
      </c>
      <c r="P12" s="1"/>
      <c r="Q12" s="1"/>
      <c r="R12" s="1"/>
      <c r="S12" s="1"/>
    </row>
    <row r="13" spans="1:20" x14ac:dyDescent="0.25">
      <c r="A13" s="53">
        <v>8</v>
      </c>
      <c r="B13" s="1" t="s">
        <v>54</v>
      </c>
      <c r="C13" s="1" t="s">
        <v>6</v>
      </c>
      <c r="D13" s="3" t="s">
        <v>134</v>
      </c>
      <c r="E13" s="41">
        <v>4934.6409999999996</v>
      </c>
      <c r="F13" s="41">
        <v>4637.0050000000001</v>
      </c>
      <c r="G13" s="41">
        <v>4639.71</v>
      </c>
      <c r="H13" s="41">
        <v>4617.2179999999998</v>
      </c>
      <c r="I13" s="41">
        <v>4231.1980000000003</v>
      </c>
      <c r="J13" s="41">
        <v>4785.424</v>
      </c>
      <c r="K13" s="41">
        <v>5569.96</v>
      </c>
      <c r="L13" s="49">
        <v>6026.7396161767447</v>
      </c>
      <c r="M13" s="49">
        <v>6327.5183187843822</v>
      </c>
      <c r="N13" s="49">
        <v>6636.7500409275026</v>
      </c>
      <c r="O13" s="49">
        <v>6961.0942057633174</v>
      </c>
      <c r="P13" s="1"/>
      <c r="Q13" s="1"/>
      <c r="R13" s="1"/>
      <c r="S13" s="1"/>
    </row>
    <row r="14" spans="1:20" x14ac:dyDescent="0.25">
      <c r="A14" s="53">
        <v>9</v>
      </c>
      <c r="B14" s="1" t="s">
        <v>55</v>
      </c>
      <c r="C14" s="1" t="s">
        <v>7</v>
      </c>
      <c r="D14" s="3" t="s">
        <v>134</v>
      </c>
      <c r="E14" s="41">
        <v>238.94099999999889</v>
      </c>
      <c r="F14" s="41">
        <v>269.13699999999881</v>
      </c>
      <c r="G14" s="41">
        <v>-159.92399999999907</v>
      </c>
      <c r="H14" s="41">
        <v>-31.841000000002168</v>
      </c>
      <c r="I14" s="41">
        <v>474.73299999999836</v>
      </c>
      <c r="J14" s="41">
        <v>592.31300000000192</v>
      </c>
      <c r="K14" s="41">
        <v>609.02500000000327</v>
      </c>
      <c r="L14" s="49">
        <v>-0.13600000000042201</v>
      </c>
      <c r="M14" s="49">
        <v>-300</v>
      </c>
      <c r="N14" s="49">
        <v>-480</v>
      </c>
      <c r="O14" s="49">
        <v>-480</v>
      </c>
      <c r="P14" s="1"/>
      <c r="Q14" s="1"/>
      <c r="R14" s="1"/>
      <c r="S14" s="1"/>
    </row>
    <row r="15" spans="1:20" x14ac:dyDescent="0.25">
      <c r="A15" s="53">
        <v>10</v>
      </c>
      <c r="B15" s="1" t="s">
        <v>8</v>
      </c>
      <c r="C15" s="1" t="s">
        <v>9</v>
      </c>
      <c r="D15" s="3" t="s">
        <v>134</v>
      </c>
      <c r="E15" s="41">
        <v>11839.004000000001</v>
      </c>
      <c r="F15" s="41">
        <v>11966.596</v>
      </c>
      <c r="G15" s="41">
        <v>12682.316999999999</v>
      </c>
      <c r="H15" s="41">
        <v>13077.263000000001</v>
      </c>
      <c r="I15" s="41">
        <v>13652.894</v>
      </c>
      <c r="J15" s="41">
        <v>14504.56</v>
      </c>
      <c r="K15" s="41">
        <v>14770.522999999999</v>
      </c>
      <c r="L15" s="49">
        <v>15193.84831650647</v>
      </c>
      <c r="M15" s="49">
        <v>15686.203890845858</v>
      </c>
      <c r="N15" s="49">
        <v>16258.576569894984</v>
      </c>
      <c r="O15" s="49">
        <v>16809.935393585263</v>
      </c>
      <c r="P15" s="1"/>
      <c r="Q15" s="1"/>
      <c r="R15" s="1"/>
      <c r="S15" s="1"/>
    </row>
    <row r="16" spans="1:20" x14ac:dyDescent="0.25">
      <c r="A16" s="53">
        <v>11</v>
      </c>
      <c r="B16" s="1" t="s">
        <v>10</v>
      </c>
      <c r="C16" s="1" t="s">
        <v>11</v>
      </c>
      <c r="D16" s="3" t="s">
        <v>134</v>
      </c>
      <c r="E16" s="41">
        <v>12717.643</v>
      </c>
      <c r="F16" s="41">
        <v>12764.192999999999</v>
      </c>
      <c r="G16" s="41">
        <v>12916.428</v>
      </c>
      <c r="H16" s="41">
        <v>13191.111999999999</v>
      </c>
      <c r="I16" s="41">
        <v>13774.812</v>
      </c>
      <c r="J16" s="41">
        <v>14999.374</v>
      </c>
      <c r="K16" s="41">
        <v>15765.097</v>
      </c>
      <c r="L16" s="49">
        <v>15911.87219552239</v>
      </c>
      <c r="M16" s="49">
        <v>16355.809763881431</v>
      </c>
      <c r="N16" s="49">
        <v>16985.879407315959</v>
      </c>
      <c r="O16" s="49">
        <v>17789.858360323615</v>
      </c>
      <c r="P16" s="1"/>
      <c r="Q16" s="1"/>
      <c r="R16" s="1"/>
      <c r="S16" s="1"/>
    </row>
    <row r="17" spans="1:19" x14ac:dyDescent="0.25">
      <c r="A17" s="14"/>
      <c r="B17" s="15" t="s">
        <v>56</v>
      </c>
      <c r="C17" s="15" t="s">
        <v>57</v>
      </c>
      <c r="D17" s="16"/>
      <c r="E17" s="11">
        <v>2012</v>
      </c>
      <c r="F17" s="11">
        <v>2013</v>
      </c>
      <c r="G17" s="11">
        <v>2014</v>
      </c>
      <c r="H17" s="11">
        <v>2015</v>
      </c>
      <c r="I17" s="11">
        <v>2016</v>
      </c>
      <c r="J17" s="11">
        <v>2017</v>
      </c>
      <c r="K17" s="11">
        <v>2018</v>
      </c>
      <c r="L17" s="11">
        <v>2019</v>
      </c>
      <c r="M17" s="11">
        <v>2020</v>
      </c>
      <c r="N17" s="11">
        <v>2021</v>
      </c>
      <c r="O17" s="11">
        <v>2022</v>
      </c>
      <c r="P17" s="17"/>
      <c r="Q17" s="17"/>
      <c r="R17" s="17"/>
      <c r="S17" s="17"/>
    </row>
    <row r="18" spans="1:19" x14ac:dyDescent="0.25">
      <c r="A18" s="53">
        <v>12</v>
      </c>
      <c r="B18" s="1" t="s">
        <v>2</v>
      </c>
      <c r="C18" s="1" t="s">
        <v>3</v>
      </c>
      <c r="D18" s="3" t="s">
        <v>47</v>
      </c>
      <c r="E18" s="36">
        <v>3.1551785749147188</v>
      </c>
      <c r="F18" s="36">
        <v>5.0438276739044774</v>
      </c>
      <c r="G18" s="36">
        <v>1.3817998718630653</v>
      </c>
      <c r="H18" s="36">
        <v>2.5017400130052936</v>
      </c>
      <c r="I18" s="36">
        <v>1.4147212114258734</v>
      </c>
      <c r="J18" s="36">
        <v>4.1350915548787448</v>
      </c>
      <c r="K18" s="36">
        <v>4.487428435323948</v>
      </c>
      <c r="L18" s="50">
        <v>3.4054417154554928</v>
      </c>
      <c r="M18" s="50">
        <v>3.33827296775695</v>
      </c>
      <c r="N18" s="50">
        <v>3.2386052096000206</v>
      </c>
      <c r="O18" s="50">
        <v>3.2386052095999762</v>
      </c>
      <c r="P18" s="1"/>
      <c r="Q18" s="1"/>
      <c r="R18" s="1"/>
      <c r="S18" s="1"/>
    </row>
    <row r="19" spans="1:19" x14ac:dyDescent="0.25">
      <c r="A19" s="53">
        <v>13</v>
      </c>
      <c r="B19" s="1" t="s">
        <v>52</v>
      </c>
      <c r="C19" s="1" t="s">
        <v>4</v>
      </c>
      <c r="D19" s="3" t="s">
        <v>47</v>
      </c>
      <c r="E19" s="36">
        <v>0.28783586374179215</v>
      </c>
      <c r="F19" s="36">
        <v>1.639136720739609</v>
      </c>
      <c r="G19" s="36">
        <v>1.8593920554693444</v>
      </c>
      <c r="H19" s="36">
        <v>1.8691716062959385</v>
      </c>
      <c r="I19" s="36">
        <v>3.9028686209696906</v>
      </c>
      <c r="J19" s="36">
        <v>4.12940020361523</v>
      </c>
      <c r="K19" s="36">
        <v>4.0222251053900759</v>
      </c>
      <c r="L19" s="50">
        <v>3.282840454704905</v>
      </c>
      <c r="M19" s="50">
        <v>3.2386052095999984</v>
      </c>
      <c r="N19" s="50">
        <v>3.0076275112892903</v>
      </c>
      <c r="O19" s="50">
        <v>2.9831294770110484</v>
      </c>
      <c r="P19" s="1"/>
      <c r="Q19" s="1"/>
      <c r="R19" s="1"/>
      <c r="S19" s="1"/>
    </row>
    <row r="20" spans="1:19" x14ac:dyDescent="0.25">
      <c r="A20" s="53">
        <v>14</v>
      </c>
      <c r="B20" s="1" t="s">
        <v>53</v>
      </c>
      <c r="C20" s="1" t="s">
        <v>5</v>
      </c>
      <c r="D20" s="3" t="s">
        <v>47</v>
      </c>
      <c r="E20" s="36">
        <v>-0.32356037404615012</v>
      </c>
      <c r="F20" s="36">
        <v>-5.1693391541875577</v>
      </c>
      <c r="G20" s="36">
        <v>-8.6902498949275824</v>
      </c>
      <c r="H20" s="36">
        <v>2.3570545557309419</v>
      </c>
      <c r="I20" s="36">
        <v>2.6290968005466375</v>
      </c>
      <c r="J20" s="36">
        <v>14.275729924641967</v>
      </c>
      <c r="K20" s="36">
        <v>14.899352645917819</v>
      </c>
      <c r="L20" s="50">
        <v>-2.4661232196430127</v>
      </c>
      <c r="M20" s="50">
        <v>1.5177746304440021E-2</v>
      </c>
      <c r="N20" s="50">
        <v>2.1440286915491935</v>
      </c>
      <c r="O20" s="50">
        <v>5.2681067556699546</v>
      </c>
      <c r="P20" s="1"/>
      <c r="Q20" s="1"/>
      <c r="R20" s="1"/>
      <c r="S20" s="1"/>
    </row>
    <row r="21" spans="1:19" x14ac:dyDescent="0.25">
      <c r="A21" s="53">
        <v>15</v>
      </c>
      <c r="B21" s="1" t="s">
        <v>54</v>
      </c>
      <c r="C21" s="1" t="s">
        <v>6</v>
      </c>
      <c r="D21" s="3" t="s">
        <v>47</v>
      </c>
      <c r="E21" s="36">
        <v>14.380228466500355</v>
      </c>
      <c r="F21" s="36">
        <v>-6.0315633903256449</v>
      </c>
      <c r="G21" s="36">
        <v>5.8335067570558508E-2</v>
      </c>
      <c r="H21" s="36">
        <v>-0.48477167754019668</v>
      </c>
      <c r="I21" s="36">
        <v>-8.3604456189852794</v>
      </c>
      <c r="J21" s="36">
        <v>13.098559793231136</v>
      </c>
      <c r="K21" s="36">
        <v>16.394283975672796</v>
      </c>
      <c r="L21" s="50">
        <v>8.2007701343769881</v>
      </c>
      <c r="M21" s="50">
        <v>4.9907366463999736</v>
      </c>
      <c r="N21" s="50">
        <v>4.8870932736000183</v>
      </c>
      <c r="O21" s="50">
        <v>4.8870932736000183</v>
      </c>
      <c r="P21" s="1"/>
      <c r="Q21" s="1"/>
      <c r="R21" s="1"/>
      <c r="S21" s="1"/>
    </row>
    <row r="22" spans="1:19" x14ac:dyDescent="0.25">
      <c r="A22" s="53">
        <v>16</v>
      </c>
      <c r="B22" s="1" t="s">
        <v>55</v>
      </c>
      <c r="C22" s="1" t="s">
        <v>58</v>
      </c>
      <c r="D22" s="3" t="s">
        <v>59</v>
      </c>
      <c r="E22" s="3" t="s">
        <v>59</v>
      </c>
      <c r="F22" s="3" t="s">
        <v>59</v>
      </c>
      <c r="G22" s="3" t="s">
        <v>59</v>
      </c>
      <c r="H22" s="3" t="s">
        <v>59</v>
      </c>
      <c r="I22" s="3" t="s">
        <v>59</v>
      </c>
      <c r="J22" s="3" t="s">
        <v>59</v>
      </c>
      <c r="K22" s="3" t="s">
        <v>59</v>
      </c>
      <c r="L22" s="3" t="s">
        <v>59</v>
      </c>
      <c r="M22" s="3" t="s">
        <v>59</v>
      </c>
      <c r="N22" s="3" t="s">
        <v>59</v>
      </c>
      <c r="O22" s="3" t="s">
        <v>59</v>
      </c>
      <c r="P22" s="1"/>
      <c r="Q22" s="1"/>
      <c r="R22" s="1"/>
      <c r="S22" s="1"/>
    </row>
    <row r="23" spans="1:19" x14ac:dyDescent="0.25">
      <c r="A23" s="53">
        <v>17</v>
      </c>
      <c r="B23" s="1" t="s">
        <v>8</v>
      </c>
      <c r="C23" s="1" t="s">
        <v>9</v>
      </c>
      <c r="D23" s="3" t="s">
        <v>47</v>
      </c>
      <c r="E23" s="36">
        <v>9.7791093735786649</v>
      </c>
      <c r="F23" s="36">
        <v>1.0777257951766872</v>
      </c>
      <c r="G23" s="36">
        <v>5.9809907512545779</v>
      </c>
      <c r="H23" s="36">
        <v>3.1141470442664465</v>
      </c>
      <c r="I23" s="36">
        <v>4.4017696975276799</v>
      </c>
      <c r="J23" s="36">
        <v>6.2379888102844561</v>
      </c>
      <c r="K23" s="36">
        <v>1.8336509346026375</v>
      </c>
      <c r="L23" s="50">
        <v>2.8660144025128398</v>
      </c>
      <c r="M23" s="50">
        <v>3.2404928895104046</v>
      </c>
      <c r="N23" s="50">
        <v>3.648892256099967</v>
      </c>
      <c r="O23" s="50">
        <v>3.3911875453549678</v>
      </c>
      <c r="P23" s="1"/>
      <c r="Q23" s="1"/>
      <c r="R23" s="1"/>
      <c r="S23" s="1"/>
    </row>
    <row r="24" spans="1:19" x14ac:dyDescent="0.25">
      <c r="A24" s="53">
        <v>18</v>
      </c>
      <c r="B24" s="1" t="s">
        <v>10</v>
      </c>
      <c r="C24" s="1" t="s">
        <v>11</v>
      </c>
      <c r="D24" s="3" t="s">
        <v>47</v>
      </c>
      <c r="E24" s="36">
        <v>5.3811348552625926</v>
      </c>
      <c r="F24" s="36">
        <v>0.36602694382912304</v>
      </c>
      <c r="G24" s="36">
        <v>1.19267234520819</v>
      </c>
      <c r="H24" s="36">
        <v>2.1266251009954162</v>
      </c>
      <c r="I24" s="36">
        <v>4.4249491627392779</v>
      </c>
      <c r="J24" s="36">
        <v>8.8898636148355479</v>
      </c>
      <c r="K24" s="36">
        <v>5.1050330500459484</v>
      </c>
      <c r="L24" s="50">
        <v>0.93101358984590821</v>
      </c>
      <c r="M24" s="50">
        <v>2.7899769612526493</v>
      </c>
      <c r="N24" s="50">
        <v>3.8522681085831234</v>
      </c>
      <c r="O24" s="50">
        <v>4.7332194803018313</v>
      </c>
      <c r="P24" s="1"/>
      <c r="Q24" s="1"/>
      <c r="R24" s="1"/>
      <c r="S24" s="1"/>
    </row>
    <row r="25" spans="1:19" x14ac:dyDescent="0.25">
      <c r="A25" s="14"/>
      <c r="B25" s="15" t="s">
        <v>60</v>
      </c>
      <c r="C25" s="15" t="s">
        <v>61</v>
      </c>
      <c r="D25" s="16"/>
      <c r="E25" s="11">
        <v>2012</v>
      </c>
      <c r="F25" s="11">
        <v>2013</v>
      </c>
      <c r="G25" s="11">
        <v>2014</v>
      </c>
      <c r="H25" s="11">
        <v>2015</v>
      </c>
      <c r="I25" s="11">
        <v>2016</v>
      </c>
      <c r="J25" s="11">
        <v>2017</v>
      </c>
      <c r="K25" s="11">
        <v>2018</v>
      </c>
      <c r="L25" s="11">
        <v>2019</v>
      </c>
      <c r="M25" s="11">
        <v>2020</v>
      </c>
      <c r="N25" s="11">
        <v>2021</v>
      </c>
      <c r="O25" s="11">
        <v>2022</v>
      </c>
      <c r="P25" s="17"/>
      <c r="Q25" s="17"/>
      <c r="R25" s="17"/>
      <c r="S25" s="17"/>
    </row>
    <row r="26" spans="1:19" x14ac:dyDescent="0.25">
      <c r="A26" s="53">
        <v>19</v>
      </c>
      <c r="B26" s="1" t="s">
        <v>2</v>
      </c>
      <c r="C26" s="1" t="s">
        <v>3</v>
      </c>
      <c r="D26" s="3" t="s">
        <v>134</v>
      </c>
      <c r="E26" s="41">
        <v>13331.181</v>
      </c>
      <c r="F26" s="41">
        <v>14039.43</v>
      </c>
      <c r="G26" s="41">
        <v>14468.681</v>
      </c>
      <c r="H26" s="41">
        <v>14678.594999999999</v>
      </c>
      <c r="I26" s="41">
        <v>15045.034</v>
      </c>
      <c r="J26" s="41">
        <v>16151.556</v>
      </c>
      <c r="K26" s="41">
        <v>17346.112000000001</v>
      </c>
      <c r="L26" s="49">
        <v>18439.054798611247</v>
      </c>
      <c r="M26" s="49">
        <v>19530.965799974758</v>
      </c>
      <c r="N26" s="49">
        <v>20586.930106050953</v>
      </c>
      <c r="O26" s="49">
        <v>21678.732686901472</v>
      </c>
      <c r="P26" s="1"/>
      <c r="Q26" s="1"/>
      <c r="R26" s="1"/>
      <c r="S26" s="1"/>
    </row>
    <row r="27" spans="1:19" x14ac:dyDescent="0.25">
      <c r="A27" s="53">
        <v>20</v>
      </c>
      <c r="B27" s="1" t="s">
        <v>52</v>
      </c>
      <c r="C27" s="1" t="s">
        <v>4</v>
      </c>
      <c r="D27" s="3" t="s">
        <v>134</v>
      </c>
      <c r="E27" s="41">
        <v>3799.1370000000002</v>
      </c>
      <c r="F27" s="41">
        <v>4021.8020000000001</v>
      </c>
      <c r="G27" s="41">
        <v>4135.5950000000003</v>
      </c>
      <c r="H27" s="41">
        <v>4358.3909999999996</v>
      </c>
      <c r="I27" s="41">
        <v>4514.4110000000001</v>
      </c>
      <c r="J27" s="41">
        <v>4853.2749999999996</v>
      </c>
      <c r="K27" s="41">
        <v>5226.78</v>
      </c>
      <c r="L27" s="49">
        <v>5602.4730736627935</v>
      </c>
      <c r="M27" s="49">
        <v>5948.834367002607</v>
      </c>
      <c r="N27" s="49">
        <v>6265.9518332569241</v>
      </c>
      <c r="O27" s="49">
        <v>6598.4043831430536</v>
      </c>
      <c r="P27" s="1"/>
      <c r="Q27" s="1"/>
      <c r="R27" s="1"/>
      <c r="S27" s="1"/>
    </row>
    <row r="28" spans="1:19" x14ac:dyDescent="0.25">
      <c r="A28" s="53">
        <v>21</v>
      </c>
      <c r="B28" s="1" t="s">
        <v>53</v>
      </c>
      <c r="C28" s="1" t="s">
        <v>5</v>
      </c>
      <c r="D28" s="3" t="s">
        <v>134</v>
      </c>
      <c r="E28" s="41">
        <v>5728.5130000000008</v>
      </c>
      <c r="F28" s="41">
        <v>5534.2219999999998</v>
      </c>
      <c r="G28" s="41">
        <v>5355.2750000000005</v>
      </c>
      <c r="H28" s="41">
        <v>5405.6229999999996</v>
      </c>
      <c r="I28" s="41">
        <v>5189.2389999999996</v>
      </c>
      <c r="J28" s="41">
        <v>6003.6810000000005</v>
      </c>
      <c r="K28" s="41">
        <v>7133.3440000000001</v>
      </c>
      <c r="L28" s="49">
        <v>7045.8973434834825</v>
      </c>
      <c r="M28" s="49">
        <v>7353.1768659020936</v>
      </c>
      <c r="N28" s="49">
        <v>7644.8886176542328</v>
      </c>
      <c r="O28" s="49">
        <v>8203.256185651433</v>
      </c>
      <c r="P28" s="1"/>
      <c r="Q28" s="1"/>
      <c r="R28" s="1"/>
      <c r="S28" s="1"/>
    </row>
    <row r="29" spans="1:19" x14ac:dyDescent="0.25">
      <c r="A29" s="53">
        <v>22</v>
      </c>
      <c r="B29" s="1" t="s">
        <v>54</v>
      </c>
      <c r="C29" s="1" t="s">
        <v>6</v>
      </c>
      <c r="D29" s="3" t="s">
        <v>134</v>
      </c>
      <c r="E29" s="41">
        <v>5551.2340000000004</v>
      </c>
      <c r="F29" s="41">
        <v>5291.0259999999998</v>
      </c>
      <c r="G29" s="41">
        <v>5337.31</v>
      </c>
      <c r="H29" s="41">
        <v>5384.46</v>
      </c>
      <c r="I29" s="41">
        <v>4915.1469999999999</v>
      </c>
      <c r="J29" s="41">
        <v>5650.6850000000004</v>
      </c>
      <c r="K29" s="41">
        <v>6731.5259999999998</v>
      </c>
      <c r="L29" s="49">
        <v>7460.5527247831051</v>
      </c>
      <c r="M29" s="49">
        <v>8003.3222242224811</v>
      </c>
      <c r="N29" s="49">
        <v>8551.4424446931262</v>
      </c>
      <c r="O29" s="49">
        <v>9137.1015481015966</v>
      </c>
      <c r="P29" s="1"/>
      <c r="Q29" s="1"/>
      <c r="R29" s="1"/>
      <c r="S29" s="1"/>
    </row>
    <row r="30" spans="1:19" x14ac:dyDescent="0.25">
      <c r="A30" s="53">
        <v>23</v>
      </c>
      <c r="B30" s="1" t="s">
        <v>55</v>
      </c>
      <c r="C30" s="1" t="s">
        <v>58</v>
      </c>
      <c r="D30" s="3" t="s">
        <v>134</v>
      </c>
      <c r="E30" s="41">
        <v>177.279</v>
      </c>
      <c r="F30" s="41">
        <v>243.196</v>
      </c>
      <c r="G30" s="41">
        <v>17.965</v>
      </c>
      <c r="H30" s="41">
        <v>21.163</v>
      </c>
      <c r="I30" s="41">
        <v>274.09199999999998</v>
      </c>
      <c r="J30" s="41">
        <v>352.99599999999998</v>
      </c>
      <c r="K30" s="41">
        <v>401.81799999999998</v>
      </c>
      <c r="L30" s="49">
        <v>-414.65538129962249</v>
      </c>
      <c r="M30" s="49">
        <v>-650.14535832038712</v>
      </c>
      <c r="N30" s="49">
        <v>-906.55382703889359</v>
      </c>
      <c r="O30" s="49">
        <v>-933.84536245016432</v>
      </c>
      <c r="P30" s="1"/>
      <c r="Q30" s="1"/>
      <c r="R30" s="1"/>
      <c r="S30" s="1"/>
    </row>
    <row r="31" spans="1:19" x14ac:dyDescent="0.25">
      <c r="A31" s="53">
        <v>24</v>
      </c>
      <c r="B31" s="1" t="s">
        <v>8</v>
      </c>
      <c r="C31" s="1" t="s">
        <v>9</v>
      </c>
      <c r="D31" s="3" t="s">
        <v>134</v>
      </c>
      <c r="E31" s="41">
        <v>13417.956</v>
      </c>
      <c r="F31" s="41">
        <v>13741.264999999999</v>
      </c>
      <c r="G31" s="41">
        <v>14345.879000000001</v>
      </c>
      <c r="H31" s="41">
        <v>14694.901</v>
      </c>
      <c r="I31" s="41">
        <v>15017.346</v>
      </c>
      <c r="J31" s="41">
        <v>16515.699000000001</v>
      </c>
      <c r="K31" s="41">
        <v>17382.223000000002</v>
      </c>
      <c r="L31" s="49">
        <v>18220.12761493538</v>
      </c>
      <c r="M31" s="49">
        <v>19186.760545852227</v>
      </c>
      <c r="N31" s="49">
        <v>20483.470708574459</v>
      </c>
      <c r="O31" s="49">
        <v>21813.446724583075</v>
      </c>
      <c r="P31" s="1"/>
      <c r="Q31" s="1"/>
      <c r="R31" s="1"/>
      <c r="S31" s="1"/>
    </row>
    <row r="32" spans="1:19" x14ac:dyDescent="0.25">
      <c r="A32" s="53">
        <v>25</v>
      </c>
      <c r="B32" s="1" t="s">
        <v>10</v>
      </c>
      <c r="C32" s="1" t="s">
        <v>11</v>
      </c>
      <c r="D32" s="3" t="s">
        <v>134</v>
      </c>
      <c r="E32" s="41">
        <v>14391.173000000001</v>
      </c>
      <c r="F32" s="41">
        <v>14550.132</v>
      </c>
      <c r="G32" s="41">
        <v>14687.266</v>
      </c>
      <c r="H32" s="41">
        <v>14817.186</v>
      </c>
      <c r="I32" s="41">
        <v>14728.349</v>
      </c>
      <c r="J32" s="41">
        <v>16491.154999999999</v>
      </c>
      <c r="K32" s="41">
        <v>17564.794999999998</v>
      </c>
      <c r="L32" s="49">
        <v>17905.608884763355</v>
      </c>
      <c r="M32" s="49">
        <v>18865.300528605767</v>
      </c>
      <c r="N32" s="49">
        <v>20081.843546569045</v>
      </c>
      <c r="O32" s="49">
        <v>21558.17030925196</v>
      </c>
      <c r="P32" s="1"/>
      <c r="Q32" s="1"/>
      <c r="R32" s="1"/>
      <c r="S32" s="1"/>
    </row>
    <row r="33" spans="1:19" x14ac:dyDescent="0.25">
      <c r="A33" s="8"/>
      <c r="B33" s="9" t="s">
        <v>62</v>
      </c>
      <c r="C33" s="9" t="s">
        <v>63</v>
      </c>
      <c r="D33" s="11"/>
      <c r="E33" s="11">
        <v>2012</v>
      </c>
      <c r="F33" s="11">
        <v>2013</v>
      </c>
      <c r="G33" s="11">
        <v>2014</v>
      </c>
      <c r="H33" s="11">
        <v>2015</v>
      </c>
      <c r="I33" s="11">
        <v>2016</v>
      </c>
      <c r="J33" s="11">
        <v>2017</v>
      </c>
      <c r="K33" s="11">
        <v>2018</v>
      </c>
      <c r="L33" s="11">
        <v>2019</v>
      </c>
      <c r="M33" s="11">
        <v>2020</v>
      </c>
      <c r="N33" s="11">
        <v>2021</v>
      </c>
      <c r="O33" s="11">
        <v>2022</v>
      </c>
      <c r="P33" s="1"/>
      <c r="Q33" s="1"/>
      <c r="R33" s="1"/>
      <c r="S33" s="1"/>
    </row>
    <row r="34" spans="1:19" x14ac:dyDescent="0.25">
      <c r="A34" s="53">
        <v>26</v>
      </c>
      <c r="B34" s="1" t="s">
        <v>64</v>
      </c>
      <c r="C34" s="1" t="s">
        <v>65</v>
      </c>
      <c r="D34" s="3" t="s">
        <v>47</v>
      </c>
      <c r="E34" s="36">
        <v>3.615730095767745</v>
      </c>
      <c r="F34" s="36">
        <v>1.6468685626624762</v>
      </c>
      <c r="G34" s="36">
        <v>1.7584937066441881</v>
      </c>
      <c r="H34" s="36">
        <v>1.2258023772631077E-3</v>
      </c>
      <c r="I34" s="36">
        <v>0.86733306357842821</v>
      </c>
      <c r="J34" s="36">
        <v>3.1853216578339243</v>
      </c>
      <c r="K34" s="36">
        <v>4.2411851949243129</v>
      </c>
      <c r="L34" s="50">
        <v>3.098692282328912</v>
      </c>
      <c r="M34" s="50">
        <v>2.7031580192971632</v>
      </c>
      <c r="N34" s="50">
        <v>2.399702666445009</v>
      </c>
      <c r="O34" s="50">
        <v>2.3997000550839687</v>
      </c>
      <c r="P34" s="1"/>
      <c r="Q34" s="1"/>
      <c r="R34" s="1"/>
      <c r="S34" s="1"/>
    </row>
    <row r="35" spans="1:19" x14ac:dyDescent="0.25">
      <c r="A35" s="53">
        <v>27</v>
      </c>
      <c r="B35" s="18" t="s">
        <v>66</v>
      </c>
      <c r="C35" s="18" t="s">
        <v>67</v>
      </c>
      <c r="D35" s="19" t="s">
        <v>47</v>
      </c>
      <c r="E35" s="36">
        <v>3.3479370757350466</v>
      </c>
      <c r="F35" s="36">
        <v>0.25598594291578536</v>
      </c>
      <c r="G35" s="36">
        <v>1.6528287750360136</v>
      </c>
      <c r="H35" s="36">
        <v>-1.025273903482983</v>
      </c>
      <c r="I35" s="36">
        <v>1.0666066799767293</v>
      </c>
      <c r="J35" s="36">
        <v>3.0917924613676604</v>
      </c>
      <c r="K35" s="36">
        <v>2.783579435749985</v>
      </c>
      <c r="L35" s="50">
        <v>2.8000000000000003</v>
      </c>
      <c r="M35" s="50">
        <v>2.5</v>
      </c>
      <c r="N35" s="50">
        <v>2.1</v>
      </c>
      <c r="O35" s="50">
        <v>2</v>
      </c>
      <c r="P35" s="1"/>
      <c r="Q35" s="1"/>
      <c r="R35" s="1"/>
      <c r="S35" s="1"/>
    </row>
    <row r="36" spans="1:19" x14ac:dyDescent="0.25">
      <c r="A36" s="53">
        <v>28</v>
      </c>
      <c r="B36" s="18" t="s">
        <v>68</v>
      </c>
      <c r="C36" s="18" t="s">
        <v>69</v>
      </c>
      <c r="D36" s="19" t="s">
        <v>47</v>
      </c>
      <c r="E36" s="36">
        <v>2.4438745014633696</v>
      </c>
      <c r="F36" s="36">
        <v>4.1537145317375206</v>
      </c>
      <c r="G36" s="36">
        <v>0.95230421276566801</v>
      </c>
      <c r="H36" s="36">
        <v>3.4535535607119812</v>
      </c>
      <c r="I36" s="36">
        <v>-0.3109704235796471</v>
      </c>
      <c r="J36" s="36">
        <v>3.2429577810096504</v>
      </c>
      <c r="K36" s="36">
        <v>3.5316608257070357</v>
      </c>
      <c r="L36" s="50">
        <v>3.7808883886419347</v>
      </c>
      <c r="M36" s="50">
        <v>2.8513438880395134</v>
      </c>
      <c r="N36" s="50">
        <v>2.2552913594593647</v>
      </c>
      <c r="O36" s="50">
        <v>2.2552913594593647</v>
      </c>
      <c r="P36" s="1"/>
      <c r="Q36" s="1"/>
      <c r="R36" s="1"/>
      <c r="S36" s="1"/>
    </row>
    <row r="37" spans="1:19" x14ac:dyDescent="0.25">
      <c r="A37" s="53">
        <v>29</v>
      </c>
      <c r="B37" s="18" t="s">
        <v>70</v>
      </c>
      <c r="C37" s="18" t="s">
        <v>71</v>
      </c>
      <c r="D37" s="19" t="s">
        <v>47</v>
      </c>
      <c r="E37" s="36">
        <v>12.450885410730123</v>
      </c>
      <c r="F37" s="36">
        <v>1.8745952826640746</v>
      </c>
      <c r="G37" s="36">
        <v>5.976127700302186</v>
      </c>
      <c r="H37" s="36">
        <v>-1.3842694351583162</v>
      </c>
      <c r="I37" s="36">
        <v>-6.4621436501294625</v>
      </c>
      <c r="J37" s="36">
        <v>1.2418170192267155</v>
      </c>
      <c r="K37" s="36">
        <v>3.4089141569993728</v>
      </c>
      <c r="L37" s="50">
        <v>1.2715964806370579</v>
      </c>
      <c r="M37" s="50">
        <v>4.3452754181375184</v>
      </c>
      <c r="N37" s="50">
        <v>1.7848561423158316</v>
      </c>
      <c r="O37" s="50">
        <v>1.9338200652373843</v>
      </c>
      <c r="P37" s="1"/>
      <c r="Q37" s="1"/>
      <c r="R37" s="1"/>
      <c r="S37" s="1"/>
    </row>
    <row r="38" spans="1:19" x14ac:dyDescent="0.25">
      <c r="A38" s="53">
        <v>30</v>
      </c>
      <c r="B38" s="18" t="s">
        <v>72</v>
      </c>
      <c r="C38" s="18" t="s">
        <v>73</v>
      </c>
      <c r="D38" s="19" t="s">
        <v>47</v>
      </c>
      <c r="E38" s="36">
        <v>7.7958214475638812</v>
      </c>
      <c r="F38" s="36">
        <v>1.4304517683945193</v>
      </c>
      <c r="G38" s="36">
        <v>0.81595312179752</v>
      </c>
      <c r="H38" s="36">
        <v>1.3748403260851063</v>
      </c>
      <c r="I38" s="36">
        <v>-0.38806251435261174</v>
      </c>
      <c r="J38" s="36">
        <v>1.6500302852650179</v>
      </c>
      <c r="K38" s="36">
        <v>2.3483337182529311</v>
      </c>
      <c r="L38" s="50">
        <v>2.4299886144191012</v>
      </c>
      <c r="M38" s="50">
        <v>2.1758632714331232</v>
      </c>
      <c r="N38" s="50">
        <v>1.8701685055809953</v>
      </c>
      <c r="O38" s="50">
        <v>1.8701685055809953</v>
      </c>
      <c r="P38" s="1"/>
      <c r="Q38" s="1"/>
      <c r="R38" s="1"/>
      <c r="S38" s="1"/>
    </row>
    <row r="39" spans="1:19" x14ac:dyDescent="0.25">
      <c r="A39" s="53">
        <v>31</v>
      </c>
      <c r="B39" s="18" t="s">
        <v>74</v>
      </c>
      <c r="C39" s="18" t="s">
        <v>75</v>
      </c>
      <c r="D39" s="19" t="s">
        <v>59</v>
      </c>
      <c r="E39" s="19" t="s">
        <v>59</v>
      </c>
      <c r="F39" s="19" t="s">
        <v>59</v>
      </c>
      <c r="G39" s="19" t="s">
        <v>59</v>
      </c>
      <c r="H39" s="19" t="s">
        <v>59</v>
      </c>
      <c r="I39" s="19" t="s">
        <v>59</v>
      </c>
      <c r="J39" s="19" t="s">
        <v>59</v>
      </c>
      <c r="K39" s="19" t="s">
        <v>59</v>
      </c>
      <c r="L39" s="19" t="s">
        <v>59</v>
      </c>
      <c r="M39" s="19" t="s">
        <v>59</v>
      </c>
      <c r="N39" s="19" t="s">
        <v>59</v>
      </c>
      <c r="O39" s="19" t="s">
        <v>59</v>
      </c>
      <c r="P39" s="1"/>
      <c r="Q39" s="1"/>
      <c r="R39" s="1"/>
      <c r="S39" s="1"/>
    </row>
    <row r="40" spans="1:19" x14ac:dyDescent="0.25">
      <c r="A40" s="53">
        <v>32</v>
      </c>
      <c r="B40" s="18" t="s">
        <v>76</v>
      </c>
      <c r="C40" s="18" t="s">
        <v>77</v>
      </c>
      <c r="D40" s="19" t="s">
        <v>47</v>
      </c>
      <c r="E40" s="36">
        <v>4.1257903257970128</v>
      </c>
      <c r="F40" s="36">
        <v>1.3175990676802343</v>
      </c>
      <c r="G40" s="36">
        <v>-1.4917796299592112</v>
      </c>
      <c r="H40" s="36">
        <v>-0.66066522170983433</v>
      </c>
      <c r="I40" s="36">
        <v>-2.1144327116140715</v>
      </c>
      <c r="J40" s="36">
        <v>3.5199209542290788</v>
      </c>
      <c r="K40" s="36">
        <v>3.3515617611750201</v>
      </c>
      <c r="L40" s="50">
        <v>1.9</v>
      </c>
      <c r="M40" s="50">
        <v>2</v>
      </c>
      <c r="N40" s="50">
        <v>3</v>
      </c>
      <c r="O40" s="50">
        <v>3</v>
      </c>
      <c r="P40" s="1"/>
      <c r="Q40" s="1"/>
      <c r="R40" s="1"/>
      <c r="S40" s="1"/>
    </row>
    <row r="41" spans="1:19" x14ac:dyDescent="0.25">
      <c r="A41" s="53">
        <v>33</v>
      </c>
      <c r="B41" s="18" t="s">
        <v>78</v>
      </c>
      <c r="C41" s="18" t="s">
        <v>79</v>
      </c>
      <c r="D41" s="19" t="s">
        <v>47</v>
      </c>
      <c r="E41" s="36">
        <v>7.1164605325228649</v>
      </c>
      <c r="F41" s="36">
        <v>0.73583871200671069</v>
      </c>
      <c r="G41" s="36">
        <v>-0.24723052732036876</v>
      </c>
      <c r="H41" s="36">
        <v>-1.2161855976863762</v>
      </c>
      <c r="I41" s="36">
        <v>-4.811592432118232</v>
      </c>
      <c r="J41" s="36">
        <v>2.8275653681425013</v>
      </c>
      <c r="K41" s="36">
        <v>1.3371062912462151</v>
      </c>
      <c r="L41" s="50">
        <v>1</v>
      </c>
      <c r="M41" s="50">
        <v>2.5</v>
      </c>
      <c r="N41" s="50">
        <v>2.5</v>
      </c>
      <c r="O41" s="50">
        <v>2.5</v>
      </c>
      <c r="P41" s="1"/>
      <c r="Q41" s="1"/>
      <c r="R41" s="1"/>
      <c r="S41" s="1"/>
    </row>
    <row r="42" spans="1:19" x14ac:dyDescent="0.25">
      <c r="A42" s="8"/>
      <c r="B42" s="9" t="s">
        <v>80</v>
      </c>
      <c r="C42" s="9" t="s">
        <v>81</v>
      </c>
      <c r="D42" s="11"/>
      <c r="E42" s="11">
        <v>2012</v>
      </c>
      <c r="F42" s="11">
        <v>2013</v>
      </c>
      <c r="G42" s="11">
        <v>2014</v>
      </c>
      <c r="H42" s="11">
        <v>2015</v>
      </c>
      <c r="I42" s="11">
        <v>2016</v>
      </c>
      <c r="J42" s="11">
        <v>2017</v>
      </c>
      <c r="K42" s="11">
        <v>2018</v>
      </c>
      <c r="L42" s="11">
        <v>2019</v>
      </c>
      <c r="M42" s="11">
        <v>2020</v>
      </c>
      <c r="N42" s="11">
        <v>2021</v>
      </c>
      <c r="O42" s="11">
        <v>2022</v>
      </c>
      <c r="P42" s="1"/>
      <c r="Q42" s="1"/>
      <c r="R42" s="1"/>
      <c r="S42" s="1"/>
    </row>
    <row r="43" spans="1:19" x14ac:dyDescent="0.25">
      <c r="A43" s="53">
        <v>34</v>
      </c>
      <c r="B43" s="1" t="s">
        <v>2</v>
      </c>
      <c r="C43" s="1" t="s">
        <v>3</v>
      </c>
      <c r="D43" s="3" t="s">
        <v>47</v>
      </c>
      <c r="E43" s="36">
        <v>1.9479731718604376</v>
      </c>
      <c r="F43" s="36">
        <v>3.0876806940658992</v>
      </c>
      <c r="G43" s="36">
        <v>0.86748362769170706</v>
      </c>
      <c r="H43" s="36">
        <v>1.5632272875776558</v>
      </c>
      <c r="I43" s="36">
        <v>0.87996248344090888</v>
      </c>
      <c r="J43" s="36">
        <v>2.555672590232196</v>
      </c>
      <c r="K43" s="36">
        <v>2.760143136061453</v>
      </c>
      <c r="L43" s="50">
        <v>2.0889872618310146</v>
      </c>
      <c r="M43" s="50">
        <v>2.0525533618892702</v>
      </c>
      <c r="N43" s="50">
        <v>2.0016608456634231</v>
      </c>
      <c r="O43" s="50">
        <v>2.0102730205393868</v>
      </c>
      <c r="P43" s="1"/>
      <c r="Q43" s="1"/>
      <c r="R43" s="1"/>
      <c r="S43" s="1"/>
    </row>
    <row r="44" spans="1:19" x14ac:dyDescent="0.25">
      <c r="A44" s="53">
        <v>35</v>
      </c>
      <c r="B44" s="1" t="s">
        <v>52</v>
      </c>
      <c r="C44" s="1" t="s">
        <v>4</v>
      </c>
      <c r="D44" s="3" t="s">
        <v>47</v>
      </c>
      <c r="E44" s="36">
        <v>5.1203980023374424E-2</v>
      </c>
      <c r="F44" s="36">
        <v>0.2810893126370726</v>
      </c>
      <c r="G44" s="36">
        <v>0.31639859820554667</v>
      </c>
      <c r="H44" s="36">
        <v>0.31806629596590152</v>
      </c>
      <c r="I44" s="36">
        <v>0.65701802432105605</v>
      </c>
      <c r="J44" s="36">
        <v>0.70767468022682833</v>
      </c>
      <c r="K44" s="36">
        <v>0.68596712373222801</v>
      </c>
      <c r="L44" s="50">
        <v>0.55587491487399365</v>
      </c>
      <c r="M44" s="50">
        <v>0.54901013204887106</v>
      </c>
      <c r="N44" s="50">
        <v>0.51202032425581701</v>
      </c>
      <c r="O44" s="50">
        <v>0.50889368452829986</v>
      </c>
      <c r="P44" s="1"/>
      <c r="Q44" s="1"/>
      <c r="R44" s="1"/>
      <c r="S44" s="1"/>
    </row>
    <row r="45" spans="1:19" x14ac:dyDescent="0.25">
      <c r="A45" s="53">
        <v>36</v>
      </c>
      <c r="B45" s="1" t="s">
        <v>53</v>
      </c>
      <c r="C45" s="1" t="s">
        <v>5</v>
      </c>
      <c r="D45" s="3" t="s">
        <v>47</v>
      </c>
      <c r="E45" s="36">
        <v>-8.8007331952985324E-2</v>
      </c>
      <c r="F45" s="36">
        <v>-1.3471412965549896</v>
      </c>
      <c r="G45" s="36">
        <v>-2.0966822725955336</v>
      </c>
      <c r="H45" s="36">
        <v>0.50978959103422317</v>
      </c>
      <c r="I45" s="36">
        <v>0.56523336119319112</v>
      </c>
      <c r="J45" s="36">
        <v>3.0861414879874358</v>
      </c>
      <c r="K45" s="36">
        <v>3.5176756563680938</v>
      </c>
      <c r="L45" s="50">
        <v>-0.63853539891216426</v>
      </c>
      <c r="M45" s="50">
        <v>3.7153510868433515E-3</v>
      </c>
      <c r="N45" s="50">
        <v>0.51060815609940624</v>
      </c>
      <c r="O45" s="50">
        <v>1.2460170479912913</v>
      </c>
      <c r="P45" s="1"/>
      <c r="Q45" s="1"/>
      <c r="R45" s="1"/>
      <c r="S45" s="1"/>
    </row>
    <row r="46" spans="1:19" x14ac:dyDescent="0.25">
      <c r="A46" s="53">
        <v>37</v>
      </c>
      <c r="B46" s="1" t="s">
        <v>54</v>
      </c>
      <c r="C46" s="1" t="s">
        <v>6</v>
      </c>
      <c r="D46" s="3" t="s">
        <v>47</v>
      </c>
      <c r="E46" s="36">
        <v>3.2511356870883903</v>
      </c>
      <c r="F46" s="36">
        <v>-1.499243744172303</v>
      </c>
      <c r="G46" s="36">
        <v>1.3302323756135256E-2</v>
      </c>
      <c r="H46" s="36">
        <v>-0.10859057572655036</v>
      </c>
      <c r="I46" s="36">
        <v>-1.8099057856876868</v>
      </c>
      <c r="J46" s="36">
        <v>2.5460026440986199</v>
      </c>
      <c r="K46" s="36">
        <v>3.4443058687752024</v>
      </c>
      <c r="L46" s="50">
        <v>1.9140786565415358</v>
      </c>
      <c r="M46" s="50">
        <v>1.2217068917278935</v>
      </c>
      <c r="N46" s="50">
        <v>1.22180712933684</v>
      </c>
      <c r="O46" s="50">
        <v>1.2466574209367833</v>
      </c>
      <c r="P46" s="1"/>
      <c r="Q46" s="1"/>
      <c r="R46" s="1"/>
      <c r="S46" s="1"/>
    </row>
    <row r="47" spans="1:19" x14ac:dyDescent="0.25">
      <c r="A47" s="53">
        <v>38</v>
      </c>
      <c r="B47" s="1" t="s">
        <v>55</v>
      </c>
      <c r="C47" s="1" t="s">
        <v>58</v>
      </c>
      <c r="D47" s="3" t="s">
        <v>47</v>
      </c>
      <c r="E47" s="36">
        <v>-3.3391430190413756</v>
      </c>
      <c r="F47" s="36">
        <v>0.1521024476173134</v>
      </c>
      <c r="G47" s="36">
        <v>-2.1099845963516688</v>
      </c>
      <c r="H47" s="36">
        <v>0.61838016676077356</v>
      </c>
      <c r="I47" s="36">
        <v>2.375139146880878</v>
      </c>
      <c r="J47" s="36">
        <v>0.54013884388881594</v>
      </c>
      <c r="K47" s="36">
        <v>7.3369787592891367E-2</v>
      </c>
      <c r="L47" s="50">
        <v>-2.5526140554537</v>
      </c>
      <c r="M47" s="50">
        <v>-1.2179915406410502</v>
      </c>
      <c r="N47" s="50">
        <v>-0.71119897323743375</v>
      </c>
      <c r="O47" s="50">
        <v>-6.4037294549201818E-4</v>
      </c>
      <c r="P47" s="1"/>
      <c r="Q47" s="1"/>
      <c r="R47" s="1"/>
      <c r="S47" s="1"/>
    </row>
    <row r="48" spans="1:19" x14ac:dyDescent="0.25">
      <c r="A48" s="53">
        <v>39</v>
      </c>
      <c r="B48" s="1" t="s">
        <v>8</v>
      </c>
      <c r="C48" s="1" t="s">
        <v>9</v>
      </c>
      <c r="D48" s="3" t="s">
        <v>47</v>
      </c>
      <c r="E48" s="36">
        <v>5.5266183400173752</v>
      </c>
      <c r="F48" s="36">
        <v>0.64270285787483072</v>
      </c>
      <c r="G48" s="36">
        <v>3.5196866769187198</v>
      </c>
      <c r="H48" s="36">
        <v>1.9067852356792603</v>
      </c>
      <c r="I48" s="36">
        <v>2.6989220178259905</v>
      </c>
      <c r="J48" s="36">
        <v>3.9123821110682155</v>
      </c>
      <c r="K48" s="36">
        <v>1.1676429402564876</v>
      </c>
      <c r="L48" s="50">
        <v>1.7738925389901872</v>
      </c>
      <c r="M48" s="50">
        <v>1.9998563499881343</v>
      </c>
      <c r="N48" s="50">
        <v>2.2615047869383287</v>
      </c>
      <c r="O48" s="50">
        <v>2.1192166953285794</v>
      </c>
      <c r="P48" s="1"/>
      <c r="Q48" s="1"/>
      <c r="R48" s="1"/>
      <c r="S48" s="1"/>
    </row>
    <row r="49" spans="1:19" x14ac:dyDescent="0.25">
      <c r="A49" s="53">
        <v>40</v>
      </c>
      <c r="B49" s="1" t="s">
        <v>10</v>
      </c>
      <c r="C49" s="1" t="s">
        <v>11</v>
      </c>
      <c r="D49" s="3" t="s">
        <v>47</v>
      </c>
      <c r="E49" s="36">
        <v>-3.403159784977865</v>
      </c>
      <c r="F49" s="36">
        <v>-0.23448035953721713</v>
      </c>
      <c r="G49" s="36">
        <v>-0.74864297856388395</v>
      </c>
      <c r="H49" s="36">
        <v>-1.3261645786444729</v>
      </c>
      <c r="I49" s="36">
        <v>-2.7367545907100794</v>
      </c>
      <c r="J49" s="36">
        <v>-5.6253912480877784</v>
      </c>
      <c r="K49" s="36">
        <v>-3.3617121747837575</v>
      </c>
      <c r="L49" s="50">
        <v>-0.61504335813095823</v>
      </c>
      <c r="M49" s="50">
        <v>-1.8031914562403961</v>
      </c>
      <c r="N49" s="50">
        <v>-2.4894715748817422</v>
      </c>
      <c r="O49" s="50">
        <v>-3.0901938024731992</v>
      </c>
      <c r="P49" s="1"/>
      <c r="Q49" s="1"/>
      <c r="R49" s="1"/>
      <c r="S49" s="1"/>
    </row>
    <row r="50" spans="1:19" x14ac:dyDescent="0.25">
      <c r="A50" s="8"/>
      <c r="B50" s="9" t="s">
        <v>82</v>
      </c>
      <c r="C50" s="9" t="s">
        <v>83</v>
      </c>
      <c r="D50" s="11"/>
      <c r="E50" s="11">
        <v>2012</v>
      </c>
      <c r="F50" s="11">
        <v>2013</v>
      </c>
      <c r="G50" s="11">
        <v>2014</v>
      </c>
      <c r="H50" s="11">
        <v>2015</v>
      </c>
      <c r="I50" s="11">
        <v>2016</v>
      </c>
      <c r="J50" s="11">
        <v>2017</v>
      </c>
      <c r="K50" s="11">
        <v>2018</v>
      </c>
      <c r="L50" s="11">
        <v>2019</v>
      </c>
      <c r="M50" s="11">
        <v>2020</v>
      </c>
      <c r="N50" s="11">
        <v>2021</v>
      </c>
      <c r="O50" s="11">
        <v>2022</v>
      </c>
      <c r="P50" s="1"/>
      <c r="Q50" s="1"/>
      <c r="R50" s="1"/>
      <c r="S50" s="1"/>
    </row>
    <row r="51" spans="1:19" x14ac:dyDescent="0.25">
      <c r="A51" s="53">
        <v>41</v>
      </c>
      <c r="B51" s="1" t="s">
        <v>84</v>
      </c>
      <c r="C51" s="1" t="s">
        <v>85</v>
      </c>
      <c r="D51" s="3" t="s">
        <v>47</v>
      </c>
      <c r="E51" s="36">
        <v>2.2580849198962749</v>
      </c>
      <c r="F51" s="36">
        <v>-2.9160186625198925E-2</v>
      </c>
      <c r="G51" s="36">
        <v>0.62005568568523906</v>
      </c>
      <c r="H51" s="36">
        <v>0.17481212089269782</v>
      </c>
      <c r="I51" s="36">
        <v>0.14030718504323136</v>
      </c>
      <c r="J51" s="36">
        <v>2.9305007640406222</v>
      </c>
      <c r="K51" s="36">
        <v>2.5335624712868654</v>
      </c>
      <c r="L51" s="50">
        <v>2.8000000000000003</v>
      </c>
      <c r="M51" s="50">
        <v>2.5</v>
      </c>
      <c r="N51" s="50">
        <v>2.1</v>
      </c>
      <c r="O51" s="50">
        <v>2</v>
      </c>
      <c r="P51" s="1"/>
      <c r="Q51" s="1"/>
      <c r="R51" s="1"/>
      <c r="S51" s="1"/>
    </row>
    <row r="52" spans="1:19" x14ac:dyDescent="0.25">
      <c r="A52" s="8"/>
      <c r="B52" s="9" t="s">
        <v>86</v>
      </c>
      <c r="C52" s="9" t="s">
        <v>87</v>
      </c>
      <c r="D52" s="11"/>
      <c r="E52" s="11">
        <v>2012</v>
      </c>
      <c r="F52" s="11">
        <v>2013</v>
      </c>
      <c r="G52" s="11">
        <v>2014</v>
      </c>
      <c r="H52" s="11">
        <v>2015</v>
      </c>
      <c r="I52" s="11">
        <v>2016</v>
      </c>
      <c r="J52" s="11">
        <v>2017</v>
      </c>
      <c r="K52" s="11">
        <v>2018</v>
      </c>
      <c r="L52" s="11">
        <v>2019</v>
      </c>
      <c r="M52" s="11">
        <v>2020</v>
      </c>
      <c r="N52" s="11">
        <v>2021</v>
      </c>
      <c r="O52" s="11">
        <v>2022</v>
      </c>
      <c r="P52" s="1"/>
      <c r="Q52" s="1"/>
      <c r="R52" s="1"/>
      <c r="S52" s="1"/>
    </row>
    <row r="53" spans="1:19" x14ac:dyDescent="0.25">
      <c r="A53" s="53">
        <v>42</v>
      </c>
      <c r="B53" s="18" t="s">
        <v>88</v>
      </c>
      <c r="C53" s="18" t="s">
        <v>12</v>
      </c>
      <c r="D53" s="3" t="s">
        <v>134</v>
      </c>
      <c r="E53" s="28">
        <v>10999.338</v>
      </c>
      <c r="F53" s="28">
        <v>11063.838</v>
      </c>
      <c r="G53" s="28">
        <v>10956.126</v>
      </c>
      <c r="H53" s="28">
        <v>10607.579</v>
      </c>
      <c r="I53" s="28">
        <v>10463.77</v>
      </c>
      <c r="J53" s="28">
        <v>11315.42</v>
      </c>
      <c r="K53" s="28">
        <v>12076.137000000001</v>
      </c>
      <c r="L53" s="51">
        <v>12939.29374606827</v>
      </c>
      <c r="M53" s="51">
        <v>13594.471009244338</v>
      </c>
      <c r="N53" s="51">
        <v>14368.430734154506</v>
      </c>
      <c r="O53" s="51">
        <v>15185.517190821629</v>
      </c>
      <c r="P53" s="18"/>
      <c r="Q53" s="18"/>
      <c r="R53" s="18"/>
      <c r="S53" s="18"/>
    </row>
    <row r="54" spans="1:19" x14ac:dyDescent="0.25">
      <c r="A54" s="53">
        <v>43</v>
      </c>
      <c r="B54" s="18" t="s">
        <v>89</v>
      </c>
      <c r="C54" s="18" t="s">
        <v>90</v>
      </c>
      <c r="D54" s="3" t="s">
        <v>134</v>
      </c>
      <c r="E54" s="41">
        <v>8746.7659999999996</v>
      </c>
      <c r="F54" s="41">
        <v>9416.1039999999994</v>
      </c>
      <c r="G54" s="41">
        <v>10093.050999999999</v>
      </c>
      <c r="H54" s="41">
        <v>10908.264000000001</v>
      </c>
      <c r="I54" s="41">
        <v>11625.523000000001</v>
      </c>
      <c r="J54" s="41">
        <v>12584.405000000001</v>
      </c>
      <c r="K54" s="41">
        <v>13960.829</v>
      </c>
      <c r="L54" s="49">
        <v>14967.804995771246</v>
      </c>
      <c r="M54" s="49">
        <v>15881.739168813036</v>
      </c>
      <c r="N54" s="49">
        <v>16659.150301126436</v>
      </c>
      <c r="O54" s="49">
        <v>17474.615708366578</v>
      </c>
      <c r="P54" s="18"/>
      <c r="Q54" s="18"/>
      <c r="R54" s="18"/>
      <c r="S54" s="18"/>
    </row>
    <row r="55" spans="1:19" x14ac:dyDescent="0.25">
      <c r="A55" s="53">
        <v>44</v>
      </c>
      <c r="B55" s="18" t="s">
        <v>91</v>
      </c>
      <c r="C55" s="18" t="s">
        <v>92</v>
      </c>
      <c r="D55" s="3" t="s">
        <v>134</v>
      </c>
      <c r="E55" s="41">
        <v>7254.7730000000001</v>
      </c>
      <c r="F55" s="41">
        <v>7797.3180000000002</v>
      </c>
      <c r="G55" s="41">
        <v>8401.018</v>
      </c>
      <c r="H55" s="41">
        <v>9090.7070000000003</v>
      </c>
      <c r="I55" s="41">
        <v>9648.6740000000009</v>
      </c>
      <c r="J55" s="41">
        <v>10445.887000000001</v>
      </c>
      <c r="K55" s="41">
        <v>11497.317999999999</v>
      </c>
      <c r="L55" s="49">
        <v>12421.414934249997</v>
      </c>
      <c r="M55" s="49">
        <v>13179.866530135299</v>
      </c>
      <c r="N55" s="49">
        <v>13825.020996785423</v>
      </c>
      <c r="O55" s="49">
        <v>14501.755774578072</v>
      </c>
      <c r="P55" s="18"/>
      <c r="Q55" s="18"/>
      <c r="R55" s="18"/>
      <c r="S55" s="18"/>
    </row>
    <row r="56" spans="1:19" x14ac:dyDescent="0.25">
      <c r="A56" s="53">
        <v>45</v>
      </c>
      <c r="B56" s="18" t="s">
        <v>93</v>
      </c>
      <c r="C56" s="18" t="s">
        <v>94</v>
      </c>
      <c r="D56" s="3" t="s">
        <v>134</v>
      </c>
      <c r="E56" s="41">
        <v>1491.9929999999999</v>
      </c>
      <c r="F56" s="41">
        <v>1618.7860000000001</v>
      </c>
      <c r="G56" s="41">
        <v>1692.0329999999999</v>
      </c>
      <c r="H56" s="41">
        <v>1817.557</v>
      </c>
      <c r="I56" s="41">
        <v>1976.8489999999999</v>
      </c>
      <c r="J56" s="41">
        <v>2138.518</v>
      </c>
      <c r="K56" s="41">
        <v>2463.511</v>
      </c>
      <c r="L56" s="49">
        <v>2546.3900615212492</v>
      </c>
      <c r="M56" s="49">
        <v>2701.8726386777362</v>
      </c>
      <c r="N56" s="49">
        <v>2834.1293043410114</v>
      </c>
      <c r="O56" s="49">
        <v>2972.8599337885048</v>
      </c>
      <c r="P56" s="18"/>
      <c r="Q56" s="18"/>
      <c r="R56" s="18"/>
      <c r="S56" s="18"/>
    </row>
    <row r="57" spans="1:19" x14ac:dyDescent="0.25">
      <c r="A57" s="53">
        <v>46</v>
      </c>
      <c r="B57" s="18" t="s">
        <v>13</v>
      </c>
      <c r="C57" s="18" t="s">
        <v>14</v>
      </c>
      <c r="D57" s="3" t="s">
        <v>134</v>
      </c>
      <c r="E57" s="41">
        <v>2790.3470000000002</v>
      </c>
      <c r="F57" s="41">
        <v>2982.7910000000002</v>
      </c>
      <c r="G57" s="41">
        <v>3184.51</v>
      </c>
      <c r="H57" s="41">
        <v>3355.0369999999998</v>
      </c>
      <c r="I57" s="41">
        <v>3609.9810000000002</v>
      </c>
      <c r="J57" s="41">
        <v>3811.2939999999999</v>
      </c>
      <c r="K57" s="41">
        <v>4220.2269999999999</v>
      </c>
      <c r="L57" s="49">
        <v>4275.0409325305745</v>
      </c>
      <c r="M57" s="49">
        <v>4501.9640970600567</v>
      </c>
      <c r="N57" s="49">
        <v>4738.9082584110629</v>
      </c>
      <c r="O57" s="49">
        <v>4988.2513670909648</v>
      </c>
      <c r="P57" s="18"/>
      <c r="Q57" s="18"/>
      <c r="R57" s="18"/>
      <c r="S57" s="18"/>
    </row>
    <row r="58" spans="1:19" x14ac:dyDescent="0.25">
      <c r="A58" s="53">
        <v>47</v>
      </c>
      <c r="B58" s="18" t="s">
        <v>15</v>
      </c>
      <c r="C58" s="18" t="s">
        <v>16</v>
      </c>
      <c r="D58" s="3" t="s">
        <v>134</v>
      </c>
      <c r="E58" s="41">
        <v>650.83799999999997</v>
      </c>
      <c r="F58" s="41">
        <v>676.14499999999998</v>
      </c>
      <c r="G58" s="41">
        <v>615.52300000000002</v>
      </c>
      <c r="H58" s="41">
        <v>550.55600000000004</v>
      </c>
      <c r="I58" s="41">
        <v>661.59199999999998</v>
      </c>
      <c r="J58" s="41">
        <v>678.06299999999999</v>
      </c>
      <c r="K58" s="41">
        <v>733.529</v>
      </c>
      <c r="L58" s="49">
        <v>780.19572844054039</v>
      </c>
      <c r="M58" s="49">
        <v>823.73722499151245</v>
      </c>
      <c r="N58" s="49">
        <v>867.09157472448305</v>
      </c>
      <c r="O58" s="49">
        <v>912.71459525209423</v>
      </c>
      <c r="P58" s="18"/>
      <c r="Q58" s="18"/>
      <c r="R58" s="18"/>
      <c r="S58" s="18"/>
    </row>
    <row r="59" spans="1:19" x14ac:dyDescent="0.25">
      <c r="A59" s="8"/>
      <c r="B59" s="9" t="s">
        <v>95</v>
      </c>
      <c r="C59" s="9" t="s">
        <v>96</v>
      </c>
      <c r="D59" s="11"/>
      <c r="E59" s="11">
        <v>2012</v>
      </c>
      <c r="F59" s="11">
        <v>2013</v>
      </c>
      <c r="G59" s="11">
        <v>2014</v>
      </c>
      <c r="H59" s="11">
        <v>2015</v>
      </c>
      <c r="I59" s="11">
        <v>2016</v>
      </c>
      <c r="J59" s="11">
        <v>2017</v>
      </c>
      <c r="K59" s="11">
        <v>2018</v>
      </c>
      <c r="L59" s="11">
        <v>2019</v>
      </c>
      <c r="M59" s="11">
        <v>2020</v>
      </c>
      <c r="N59" s="11">
        <v>2021</v>
      </c>
      <c r="O59" s="11">
        <v>2022</v>
      </c>
      <c r="P59" s="1"/>
      <c r="Q59" s="1"/>
      <c r="R59" s="1"/>
      <c r="S59" s="1"/>
    </row>
    <row r="60" spans="1:19" x14ac:dyDescent="0.25">
      <c r="A60" s="53">
        <v>48</v>
      </c>
      <c r="B60" s="1" t="s">
        <v>97</v>
      </c>
      <c r="C60" s="1" t="s">
        <v>98</v>
      </c>
      <c r="D60" s="3" t="s">
        <v>99</v>
      </c>
      <c r="E60" s="41">
        <v>2044.8130000000001</v>
      </c>
      <c r="F60" s="41">
        <v>2023.825</v>
      </c>
      <c r="G60" s="41">
        <v>2001.4680000000001</v>
      </c>
      <c r="H60" s="41">
        <v>1986.096</v>
      </c>
      <c r="I60" s="41">
        <v>1968.9570000000001</v>
      </c>
      <c r="J60" s="41">
        <v>1950.116</v>
      </c>
      <c r="K60" s="41">
        <v>1934.3789999999999</v>
      </c>
      <c r="L60" s="49">
        <v>1917.2343687764019</v>
      </c>
      <c r="M60" s="49">
        <v>1899.8492004177497</v>
      </c>
      <c r="N60" s="49">
        <v>1882.9354200114913</v>
      </c>
      <c r="O60" s="49">
        <v>1867.8719366513992</v>
      </c>
      <c r="P60" s="1"/>
      <c r="Q60" s="1"/>
      <c r="R60" s="1"/>
      <c r="S60" s="1"/>
    </row>
    <row r="61" spans="1:19" x14ac:dyDescent="0.25">
      <c r="A61" s="53">
        <v>49</v>
      </c>
      <c r="B61" s="1" t="s">
        <v>100</v>
      </c>
      <c r="C61" s="1" t="s">
        <v>101</v>
      </c>
      <c r="D61" s="3" t="s">
        <v>47</v>
      </c>
      <c r="E61" s="36">
        <v>-1.44</v>
      </c>
      <c r="F61" s="36">
        <v>-1.0264019252616379</v>
      </c>
      <c r="G61" s="36">
        <v>-1.1046903758971212</v>
      </c>
      <c r="H61" s="36">
        <v>-0.76803626138415382</v>
      </c>
      <c r="I61" s="36">
        <v>-0.86294922299828158</v>
      </c>
      <c r="J61" s="36">
        <v>-0.95690256313368138</v>
      </c>
      <c r="K61" s="36">
        <v>-0.80697763620214857</v>
      </c>
      <c r="L61" s="50">
        <v>-0.8863118976993718</v>
      </c>
      <c r="M61" s="50">
        <v>-0.90678367975155538</v>
      </c>
      <c r="N61" s="50">
        <v>-0.8902696278493778</v>
      </c>
      <c r="O61" s="50">
        <v>-0.80000000000001137</v>
      </c>
      <c r="P61" s="1"/>
      <c r="Q61" s="1"/>
      <c r="R61" s="1"/>
      <c r="S61" s="1"/>
    </row>
    <row r="62" spans="1:19" x14ac:dyDescent="0.25">
      <c r="A62" s="53">
        <v>50</v>
      </c>
      <c r="B62" s="1" t="s">
        <v>140</v>
      </c>
      <c r="C62" s="1" t="s">
        <v>103</v>
      </c>
      <c r="D62" s="3" t="s">
        <v>99</v>
      </c>
      <c r="E62" s="41">
        <v>1560</v>
      </c>
      <c r="F62" s="41">
        <v>1536.1</v>
      </c>
      <c r="G62" s="41">
        <v>1495.8</v>
      </c>
      <c r="H62" s="41">
        <v>1472.6</v>
      </c>
      <c r="I62" s="41">
        <v>1450.3</v>
      </c>
      <c r="J62" s="41">
        <v>1423.4</v>
      </c>
      <c r="K62" s="41">
        <v>1410.8</v>
      </c>
      <c r="L62" s="49">
        <v>1399.5810892067734</v>
      </c>
      <c r="M62" s="49">
        <v>1388.789765505375</v>
      </c>
      <c r="N62" s="49">
        <v>1382.0745982884346</v>
      </c>
      <c r="O62" s="49">
        <v>1371.0180015021269</v>
      </c>
      <c r="P62" s="1"/>
      <c r="Q62" s="1"/>
      <c r="R62" s="1"/>
      <c r="S62" s="1"/>
    </row>
    <row r="63" spans="1:19" x14ac:dyDescent="0.25">
      <c r="A63" s="53">
        <v>51</v>
      </c>
      <c r="B63" s="1" t="s">
        <v>104</v>
      </c>
      <c r="C63" s="1" t="s">
        <v>105</v>
      </c>
      <c r="D63" s="3" t="s">
        <v>99</v>
      </c>
      <c r="E63" s="41">
        <v>1030.7</v>
      </c>
      <c r="F63" s="41">
        <v>1014.2</v>
      </c>
      <c r="G63" s="41">
        <v>992.3</v>
      </c>
      <c r="H63" s="41">
        <v>994.2</v>
      </c>
      <c r="I63" s="41">
        <v>988.6</v>
      </c>
      <c r="J63" s="41">
        <v>980.3</v>
      </c>
      <c r="K63" s="41">
        <v>982.2</v>
      </c>
      <c r="L63" s="49">
        <v>982.5059246231549</v>
      </c>
      <c r="M63" s="49">
        <v>979.09678468128936</v>
      </c>
      <c r="N63" s="49">
        <v>975.74466639163472</v>
      </c>
      <c r="O63" s="49">
        <v>967.93870906050154</v>
      </c>
      <c r="P63" s="1"/>
      <c r="Q63" s="1"/>
      <c r="R63" s="1"/>
      <c r="S63" s="1"/>
    </row>
    <row r="64" spans="1:19" x14ac:dyDescent="0.25">
      <c r="A64" s="53">
        <v>52</v>
      </c>
      <c r="B64" s="1" t="s">
        <v>106</v>
      </c>
      <c r="C64" s="1" t="s">
        <v>107</v>
      </c>
      <c r="D64" s="3" t="s">
        <v>99</v>
      </c>
      <c r="E64" s="41">
        <v>875.6</v>
      </c>
      <c r="F64" s="41">
        <v>893.9</v>
      </c>
      <c r="G64" s="41">
        <v>884.6</v>
      </c>
      <c r="H64" s="41">
        <v>896.1</v>
      </c>
      <c r="I64" s="41">
        <v>893.3</v>
      </c>
      <c r="J64" s="41">
        <v>894.8</v>
      </c>
      <c r="K64" s="41">
        <v>909.4</v>
      </c>
      <c r="L64" s="49">
        <v>913.94699999999989</v>
      </c>
      <c r="M64" s="49">
        <v>914.86094699999978</v>
      </c>
      <c r="N64" s="49">
        <v>913.94608605299982</v>
      </c>
      <c r="O64" s="49">
        <v>913.03213996694683</v>
      </c>
    </row>
    <row r="65" spans="1:19" x14ac:dyDescent="0.25">
      <c r="A65" s="53">
        <v>53</v>
      </c>
      <c r="B65" s="1" t="s">
        <v>108</v>
      </c>
      <c r="C65" s="1" t="s">
        <v>109</v>
      </c>
      <c r="D65" s="3" t="s">
        <v>47</v>
      </c>
      <c r="E65" s="36">
        <v>1.624883936861643</v>
      </c>
      <c r="F65" s="36">
        <v>2.0899954317039544</v>
      </c>
      <c r="G65" s="36">
        <v>-1.0403848305179508</v>
      </c>
      <c r="H65" s="36">
        <v>1.300022609088856</v>
      </c>
      <c r="I65" s="36">
        <v>-0.31246512665997273</v>
      </c>
      <c r="J65" s="36">
        <v>0.16791671331020552</v>
      </c>
      <c r="K65" s="36">
        <v>1.6316495306213596</v>
      </c>
      <c r="L65" s="50">
        <v>0.49999999999998579</v>
      </c>
      <c r="M65" s="50">
        <v>9.9999999999994316E-2</v>
      </c>
      <c r="N65" s="50">
        <v>-9.9999999999994316E-2</v>
      </c>
      <c r="O65" s="50">
        <v>-9.9999999999994316E-2</v>
      </c>
    </row>
    <row r="66" spans="1:19" x14ac:dyDescent="0.25">
      <c r="A66" s="53">
        <v>54</v>
      </c>
      <c r="B66" s="1" t="s">
        <v>110</v>
      </c>
      <c r="C66" s="1" t="s">
        <v>111</v>
      </c>
      <c r="D66" s="3" t="s">
        <v>47</v>
      </c>
      <c r="E66" s="36">
        <v>66.070512820512832</v>
      </c>
      <c r="F66" s="36">
        <v>66.024347373217893</v>
      </c>
      <c r="G66" s="36">
        <v>66.339082765075545</v>
      </c>
      <c r="H66" s="36">
        <v>67.513241885101195</v>
      </c>
      <c r="I66" s="36">
        <v>68.165207198510657</v>
      </c>
      <c r="J66" s="36">
        <v>68.870310524097221</v>
      </c>
      <c r="K66" s="36">
        <v>69.620073717039986</v>
      </c>
      <c r="L66" s="57">
        <v>70.199999999999989</v>
      </c>
      <c r="M66" s="57">
        <v>70.5</v>
      </c>
      <c r="N66" s="57">
        <v>70.599999999999994</v>
      </c>
      <c r="O66" s="50">
        <v>70.599999999999994</v>
      </c>
    </row>
    <row r="67" spans="1:19" x14ac:dyDescent="0.25">
      <c r="A67" s="53">
        <v>55</v>
      </c>
      <c r="B67" s="1" t="s">
        <v>112</v>
      </c>
      <c r="C67" s="1" t="s">
        <v>0</v>
      </c>
      <c r="D67" s="3" t="s">
        <v>47</v>
      </c>
      <c r="E67" s="36">
        <v>15.048025613660618</v>
      </c>
      <c r="F67" s="36">
        <v>11.871425754289094</v>
      </c>
      <c r="G67" s="36">
        <v>10.843494910813261</v>
      </c>
      <c r="H67" s="36">
        <v>9.8772882719774699</v>
      </c>
      <c r="I67" s="36">
        <v>9.6398948007283014</v>
      </c>
      <c r="J67" s="36">
        <v>8.7116188921758653</v>
      </c>
      <c r="K67" s="36">
        <v>7.411932396660557</v>
      </c>
      <c r="L67" s="50">
        <v>6.9779655170477604</v>
      </c>
      <c r="M67" s="50">
        <v>6.5607239944311848</v>
      </c>
      <c r="N67" s="50">
        <v>6.3334786719531815</v>
      </c>
      <c r="O67" s="50">
        <v>5.6725253964528388</v>
      </c>
    </row>
    <row r="68" spans="1:19" x14ac:dyDescent="0.25">
      <c r="A68" s="53">
        <v>56</v>
      </c>
      <c r="B68" s="1" t="s">
        <v>113</v>
      </c>
      <c r="C68" s="1" t="s">
        <v>1</v>
      </c>
      <c r="D68" s="3" t="s">
        <v>114</v>
      </c>
      <c r="E68" s="54">
        <v>14.206089177859987</v>
      </c>
      <c r="F68" s="36">
        <v>13.167515480752447</v>
      </c>
      <c r="G68" s="36">
        <v>11.950534078750664</v>
      </c>
      <c r="H68" s="36">
        <v>10.767305865783653</v>
      </c>
      <c r="I68" s="36">
        <v>9.7202955787367671</v>
      </c>
      <c r="J68" s="36">
        <v>8.8219603612784887</v>
      </c>
      <c r="K68" s="36">
        <v>8.0767172792764512</v>
      </c>
      <c r="L68" s="50">
        <v>7.4789693475770411</v>
      </c>
      <c r="M68" s="50">
        <v>6.9894418694477132</v>
      </c>
      <c r="N68" s="50">
        <v>6.565496097801943</v>
      </c>
      <c r="O68" s="50">
        <v>6.165045751051065</v>
      </c>
    </row>
    <row r="69" spans="1:19" x14ac:dyDescent="0.25">
      <c r="A69" s="8"/>
      <c r="B69" s="9" t="s">
        <v>115</v>
      </c>
      <c r="C69" s="9" t="s">
        <v>116</v>
      </c>
      <c r="D69" s="11"/>
      <c r="E69" s="11">
        <v>2012</v>
      </c>
      <c r="F69" s="11">
        <v>2013</v>
      </c>
      <c r="G69" s="11">
        <v>2014</v>
      </c>
      <c r="H69" s="11">
        <v>2015</v>
      </c>
      <c r="I69" s="11">
        <v>2016</v>
      </c>
      <c r="J69" s="11">
        <v>2017</v>
      </c>
      <c r="K69" s="11">
        <v>2018</v>
      </c>
      <c r="L69" s="11">
        <v>2019</v>
      </c>
      <c r="M69" s="11">
        <v>2020</v>
      </c>
      <c r="N69" s="11">
        <v>2021</v>
      </c>
      <c r="O69" s="11">
        <v>2022</v>
      </c>
    </row>
    <row r="70" spans="1:19" x14ac:dyDescent="0.25">
      <c r="A70" s="53">
        <v>57</v>
      </c>
      <c r="B70" s="1" t="s">
        <v>117</v>
      </c>
      <c r="C70" s="1" t="s">
        <v>118</v>
      </c>
      <c r="D70" s="3" t="s">
        <v>119</v>
      </c>
      <c r="E70" s="41">
        <v>685</v>
      </c>
      <c r="F70" s="41">
        <v>716</v>
      </c>
      <c r="G70" s="41">
        <v>765</v>
      </c>
      <c r="H70" s="41">
        <v>818</v>
      </c>
      <c r="I70" s="41">
        <v>859</v>
      </c>
      <c r="J70" s="41">
        <v>926</v>
      </c>
      <c r="K70" s="41">
        <v>1004</v>
      </c>
      <c r="L70" s="49">
        <v>1079.3</v>
      </c>
      <c r="M70" s="49">
        <v>1144.058</v>
      </c>
      <c r="N70" s="49">
        <v>1201.2609</v>
      </c>
      <c r="O70" s="49">
        <v>1261.3239450000001</v>
      </c>
      <c r="P70" s="1"/>
      <c r="Q70" s="1"/>
      <c r="R70" s="1"/>
      <c r="S70" s="1"/>
    </row>
    <row r="71" spans="1:19" x14ac:dyDescent="0.25">
      <c r="A71" s="53">
        <v>58</v>
      </c>
      <c r="B71" s="1" t="s">
        <v>120</v>
      </c>
      <c r="C71" s="1" t="s">
        <v>121</v>
      </c>
      <c r="D71" s="3" t="s">
        <v>47</v>
      </c>
      <c r="E71" s="36">
        <v>3.7878787878787845</v>
      </c>
      <c r="F71" s="36">
        <v>4.5255474452554836</v>
      </c>
      <c r="G71" s="36">
        <v>6.8435754189944049</v>
      </c>
      <c r="H71" s="36">
        <v>6.9281045751634025</v>
      </c>
      <c r="I71" s="36">
        <v>5.012224938875292</v>
      </c>
      <c r="J71" s="36">
        <v>7.7997671711292185</v>
      </c>
      <c r="K71" s="36">
        <v>8.4233261339092849</v>
      </c>
      <c r="L71" s="50">
        <v>7.5</v>
      </c>
      <c r="M71" s="50">
        <v>6</v>
      </c>
      <c r="N71" s="50">
        <v>5</v>
      </c>
      <c r="O71" s="50">
        <v>5</v>
      </c>
      <c r="P71" s="1"/>
      <c r="Q71" s="1"/>
      <c r="R71" s="1"/>
      <c r="S71" s="1"/>
    </row>
    <row r="72" spans="1:19" x14ac:dyDescent="0.25">
      <c r="A72" s="53">
        <v>59</v>
      </c>
      <c r="B72" s="1" t="s">
        <v>122</v>
      </c>
      <c r="C72" s="1" t="s">
        <v>123</v>
      </c>
      <c r="D72" s="3" t="s">
        <v>47</v>
      </c>
      <c r="E72" s="36">
        <v>2.3712149473211985</v>
      </c>
      <c r="F72" s="36">
        <v>0.33289821920796658</v>
      </c>
      <c r="G72" s="36">
        <v>2.9291024194164184</v>
      </c>
      <c r="H72" s="36">
        <v>1.650227886892619</v>
      </c>
      <c r="I72" s="36">
        <v>2.3842965178655584</v>
      </c>
      <c r="J72" s="36">
        <v>4.4610720225979561</v>
      </c>
      <c r="K72" s="36">
        <v>3.0876869218457559</v>
      </c>
      <c r="L72" s="50">
        <v>2.6519163767682485</v>
      </c>
      <c r="M72" s="50">
        <v>2.6992444942784299</v>
      </c>
      <c r="N72" s="50">
        <v>2.8992217598350578</v>
      </c>
      <c r="O72" s="50">
        <v>2.8977447636234555</v>
      </c>
      <c r="P72" s="1"/>
      <c r="Q72" s="1"/>
      <c r="R72" s="1"/>
      <c r="S72" s="1"/>
    </row>
    <row r="73" spans="1:19" x14ac:dyDescent="0.25">
      <c r="A73" s="8"/>
      <c r="B73" s="9" t="s">
        <v>124</v>
      </c>
      <c r="C73" s="9" t="s">
        <v>17</v>
      </c>
      <c r="D73" s="11"/>
      <c r="E73" s="11">
        <v>2012</v>
      </c>
      <c r="F73" s="11">
        <v>2013</v>
      </c>
      <c r="G73" s="11">
        <v>2014</v>
      </c>
      <c r="H73" s="11">
        <v>2015</v>
      </c>
      <c r="I73" s="11">
        <v>2016</v>
      </c>
      <c r="J73" s="11">
        <v>2017</v>
      </c>
      <c r="K73" s="11">
        <v>2018</v>
      </c>
      <c r="L73" s="11">
        <v>2019</v>
      </c>
      <c r="M73" s="11">
        <v>2020</v>
      </c>
      <c r="N73" s="11">
        <v>2021</v>
      </c>
      <c r="O73" s="11">
        <v>2022</v>
      </c>
      <c r="P73" s="11">
        <v>2023</v>
      </c>
      <c r="Q73" s="11">
        <v>2024</v>
      </c>
      <c r="R73" s="11">
        <v>2025</v>
      </c>
      <c r="S73" s="11">
        <v>2026</v>
      </c>
    </row>
    <row r="74" spans="1:19" x14ac:dyDescent="0.25">
      <c r="A74" s="53">
        <v>60</v>
      </c>
      <c r="B74" s="1" t="s">
        <v>125</v>
      </c>
      <c r="C74" s="1" t="s">
        <v>126</v>
      </c>
      <c r="D74" s="3" t="s">
        <v>134</v>
      </c>
      <c r="E74" s="41">
        <v>19696.764140250638</v>
      </c>
      <c r="F74" s="41">
        <v>20183.635901106889</v>
      </c>
      <c r="G74" s="41">
        <v>20732.878309507687</v>
      </c>
      <c r="H74" s="41">
        <v>21329.446191006024</v>
      </c>
      <c r="I74" s="41">
        <v>21967.538804158932</v>
      </c>
      <c r="J74" s="41">
        <v>22661.792796000173</v>
      </c>
      <c r="K74" s="41">
        <v>23454.086184198037</v>
      </c>
      <c r="L74" s="49">
        <v>24274.979200644968</v>
      </c>
      <c r="M74" s="49">
        <v>25100.328493466899</v>
      </c>
      <c r="N74" s="49">
        <v>25903.53900525784</v>
      </c>
      <c r="O74" s="49">
        <v>26732.45225342609</v>
      </c>
      <c r="P74" s="49">
        <v>27534.425821028875</v>
      </c>
      <c r="Q74" s="49">
        <v>28332.924169838709</v>
      </c>
      <c r="R74" s="49">
        <v>29154.578970764029</v>
      </c>
      <c r="S74" s="49">
        <v>30000.061760916182</v>
      </c>
    </row>
    <row r="75" spans="1:19" x14ac:dyDescent="0.25">
      <c r="A75" s="53">
        <v>61</v>
      </c>
      <c r="B75" s="1" t="s">
        <v>18</v>
      </c>
      <c r="C75" s="1" t="s">
        <v>139</v>
      </c>
      <c r="D75" s="3" t="s">
        <v>114</v>
      </c>
      <c r="E75" s="36">
        <v>1.4477582130519402</v>
      </c>
      <c r="F75" s="36">
        <v>2.4718362741691209</v>
      </c>
      <c r="G75" s="36">
        <v>2.7212262998198327</v>
      </c>
      <c r="H75" s="36">
        <v>2.8774001978527224</v>
      </c>
      <c r="I75" s="36">
        <v>2.9916042237513523</v>
      </c>
      <c r="J75" s="36">
        <v>3.1603631068119569</v>
      </c>
      <c r="K75" s="36">
        <v>3.49616376484434</v>
      </c>
      <c r="L75" s="50">
        <v>3.4999999999999858</v>
      </c>
      <c r="M75" s="50">
        <v>3.4000000000000057</v>
      </c>
      <c r="N75" s="50">
        <v>3.2000000000000028</v>
      </c>
      <c r="O75" s="50">
        <v>3.2000000000000028</v>
      </c>
      <c r="P75" s="50">
        <v>3</v>
      </c>
      <c r="Q75" s="50">
        <v>2.9</v>
      </c>
      <c r="R75" s="50">
        <v>2.9</v>
      </c>
      <c r="S75" s="50">
        <v>2.9</v>
      </c>
    </row>
    <row r="76" spans="1:19" x14ac:dyDescent="0.25">
      <c r="A76" s="53">
        <v>62</v>
      </c>
      <c r="B76" s="1" t="s">
        <v>127</v>
      </c>
      <c r="C76" s="1" t="s">
        <v>128</v>
      </c>
      <c r="D76" s="3" t="s">
        <v>47</v>
      </c>
      <c r="E76" s="36">
        <v>-0.5</v>
      </c>
      <c r="F76" s="36">
        <v>0.13424600913475901</v>
      </c>
      <c r="G76" s="36">
        <v>0.1</v>
      </c>
      <c r="H76" s="36">
        <v>0.1</v>
      </c>
      <c r="I76" s="36">
        <v>0.1</v>
      </c>
      <c r="J76" s="36">
        <v>0.1</v>
      </c>
      <c r="K76" s="36">
        <v>0.4</v>
      </c>
      <c r="L76" s="52">
        <v>0.2</v>
      </c>
      <c r="M76" s="52">
        <v>0.1</v>
      </c>
      <c r="N76" s="52">
        <v>-0.1</v>
      </c>
      <c r="O76" s="52">
        <v>-0.1</v>
      </c>
      <c r="P76" s="1"/>
      <c r="Q76" s="1"/>
      <c r="R76" s="1"/>
      <c r="S76" s="1"/>
    </row>
    <row r="77" spans="1:19" x14ac:dyDescent="0.25">
      <c r="A77" s="53">
        <v>63</v>
      </c>
      <c r="B77" s="1" t="s">
        <v>129</v>
      </c>
      <c r="C77" s="1" t="s">
        <v>130</v>
      </c>
      <c r="D77" s="3" t="s">
        <v>47</v>
      </c>
      <c r="E77" s="36">
        <v>1.5516457852028096</v>
      </c>
      <c r="F77" s="36">
        <v>1.4644427027271796</v>
      </c>
      <c r="G77" s="36">
        <v>1.3893321574949133</v>
      </c>
      <c r="H77" s="36">
        <v>1.25</v>
      </c>
      <c r="I77" s="36">
        <v>1.2</v>
      </c>
      <c r="J77" s="36">
        <v>1.224284191236569</v>
      </c>
      <c r="K77" s="36">
        <v>1.224284191236569</v>
      </c>
      <c r="L77" s="52">
        <v>1.3</v>
      </c>
      <c r="M77" s="52">
        <v>1.3</v>
      </c>
      <c r="N77" s="52">
        <v>1.3</v>
      </c>
      <c r="O77" s="52">
        <v>1.3</v>
      </c>
      <c r="P77" s="1"/>
      <c r="Q77" s="1"/>
      <c r="R77" s="1"/>
      <c r="S77" s="1"/>
    </row>
    <row r="78" spans="1:19" x14ac:dyDescent="0.25">
      <c r="A78" s="53">
        <v>64</v>
      </c>
      <c r="B78" s="1" t="s">
        <v>131</v>
      </c>
      <c r="C78" s="1" t="s">
        <v>132</v>
      </c>
      <c r="D78" s="3" t="s">
        <v>47</v>
      </c>
      <c r="E78" s="36">
        <v>0.39611242784913059</v>
      </c>
      <c r="F78" s="36">
        <v>0.87314756230718249</v>
      </c>
      <c r="G78" s="36">
        <v>1.2318941423249206</v>
      </c>
      <c r="H78" s="36">
        <v>1.5274001978527112</v>
      </c>
      <c r="I78" s="36">
        <v>1.6916042237513638</v>
      </c>
      <c r="J78" s="36">
        <v>1.83607891557539</v>
      </c>
      <c r="K78" s="36">
        <v>1.8718795736077782</v>
      </c>
      <c r="L78" s="52">
        <v>2</v>
      </c>
      <c r="M78" s="52">
        <v>2</v>
      </c>
      <c r="N78" s="52">
        <v>2</v>
      </c>
      <c r="O78" s="52">
        <v>2</v>
      </c>
      <c r="P78" s="1"/>
      <c r="Q78" s="1"/>
      <c r="R78" s="1"/>
      <c r="S78" s="1"/>
    </row>
    <row r="79" spans="1:19" x14ac:dyDescent="0.25">
      <c r="A79" s="53">
        <v>65</v>
      </c>
      <c r="B79" s="1" t="s">
        <v>19</v>
      </c>
      <c r="C79" s="1" t="s">
        <v>20</v>
      </c>
      <c r="D79" s="3" t="s">
        <v>47</v>
      </c>
      <c r="E79" s="36">
        <v>0.79020522681337013</v>
      </c>
      <c r="F79" s="36">
        <v>0.7489091640065908</v>
      </c>
      <c r="G79" s="36">
        <v>-9.7503632664526663E-2</v>
      </c>
      <c r="H79" s="36">
        <v>-5.9269752936899067E-3</v>
      </c>
      <c r="I79" s="36">
        <v>-0.90616343475514327</v>
      </c>
      <c r="J79" s="36">
        <v>0.51176535344679053</v>
      </c>
      <c r="K79" s="36">
        <v>1.7319010736539724</v>
      </c>
      <c r="L79" s="52">
        <f>L5/L74*100-100</f>
        <v>1.4194360892626747</v>
      </c>
      <c r="M79" s="52">
        <f t="shared" ref="M79:S79" si="0">M5/M74*100-100</f>
        <v>0.83283523081658473</v>
      </c>
      <c r="N79" s="52">
        <f t="shared" si="0"/>
        <v>0.43841717844588857</v>
      </c>
      <c r="O79" s="52">
        <f t="shared" si="0"/>
        <v>4.410589801133824E-2</v>
      </c>
      <c r="P79" s="52">
        <f t="shared" si="0"/>
        <v>-0.17693960220701399</v>
      </c>
      <c r="Q79" s="52">
        <f t="shared" si="0"/>
        <v>-0.32245426750991157</v>
      </c>
      <c r="R79" s="52">
        <f t="shared" si="0"/>
        <v>-0.41932263070960119</v>
      </c>
      <c r="S79" s="52">
        <f t="shared" si="0"/>
        <v>-0.5160968555582599</v>
      </c>
    </row>
    <row r="80" spans="1:19" x14ac:dyDescent="0.25">
      <c r="A80" s="53">
        <v>66</v>
      </c>
      <c r="B80" s="1" t="s">
        <v>19</v>
      </c>
      <c r="C80" s="1" t="s">
        <v>20</v>
      </c>
      <c r="D80" s="3" t="s">
        <v>134</v>
      </c>
      <c r="E80" s="41">
        <f>E5-E74</f>
        <v>155.64485974936179</v>
      </c>
      <c r="F80" s="41">
        <f t="shared" ref="F80:S80" si="1">F5-F74</f>
        <v>151.15709889311256</v>
      </c>
      <c r="G80" s="41">
        <f t="shared" si="1"/>
        <v>-20.21530950768647</v>
      </c>
      <c r="H80" s="41">
        <f t="shared" si="1"/>
        <v>-1.2641910060228838</v>
      </c>
      <c r="I80" s="41">
        <f t="shared" si="1"/>
        <v>-199.06180415893323</v>
      </c>
      <c r="J80" s="41">
        <f t="shared" si="1"/>
        <v>115.9752039998275</v>
      </c>
      <c r="K80" s="41">
        <f t="shared" si="1"/>
        <v>410.11681580196455</v>
      </c>
      <c r="L80" s="55">
        <f t="shared" si="1"/>
        <v>344.56781543496254</v>
      </c>
      <c r="M80" s="55">
        <f t="shared" si="1"/>
        <v>209.0443787442855</v>
      </c>
      <c r="N80" s="55">
        <f t="shared" si="1"/>
        <v>113.56556482448286</v>
      </c>
      <c r="O80" s="55">
        <f t="shared" si="1"/>
        <v>11.79058812682706</v>
      </c>
      <c r="P80" s="55">
        <f t="shared" si="1"/>
        <v>-48.719303517715161</v>
      </c>
      <c r="Q80" s="55">
        <f t="shared" si="1"/>
        <v>-91.36072309598967</v>
      </c>
      <c r="R80" s="55">
        <f t="shared" si="1"/>
        <v>-122.25174751251325</v>
      </c>
      <c r="S80" s="55">
        <f t="shared" si="1"/>
        <v>-154.8293754136248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0"/>
  <sheetViews>
    <sheetView workbookViewId="0">
      <selection activeCell="K79" sqref="K79:R79"/>
    </sheetView>
  </sheetViews>
  <sheetFormatPr defaultRowHeight="15" x14ac:dyDescent="0.25"/>
  <cols>
    <col min="2" max="2" width="27.42578125" customWidth="1"/>
    <col min="3" max="3" width="22.7109375" customWidth="1"/>
    <col min="4" max="4" width="19.5703125" customWidth="1"/>
    <col min="5" max="5" width="11.42578125" bestFit="1" customWidth="1"/>
    <col min="6" max="15" width="11.28515625" bestFit="1" customWidth="1"/>
  </cols>
  <sheetData>
    <row r="1" spans="1:20" ht="20.25" x14ac:dyDescent="0.3">
      <c r="A1" s="2" t="s">
        <v>21</v>
      </c>
      <c r="B1" s="1"/>
      <c r="C1" s="1"/>
      <c r="D1" s="3"/>
      <c r="E1" s="4" t="s">
        <v>138</v>
      </c>
      <c r="F1" s="4" t="s">
        <v>137</v>
      </c>
      <c r="G1" s="4" t="s">
        <v>28</v>
      </c>
      <c r="H1" s="4" t="s">
        <v>29</v>
      </c>
      <c r="I1" s="4" t="s">
        <v>30</v>
      </c>
      <c r="J1" s="4" t="s">
        <v>31</v>
      </c>
      <c r="K1" s="4" t="s">
        <v>32</v>
      </c>
      <c r="L1" s="4" t="s">
        <v>33</v>
      </c>
      <c r="M1" s="4" t="s">
        <v>34</v>
      </c>
      <c r="N1" s="4" t="s">
        <v>35</v>
      </c>
      <c r="O1" s="4" t="s">
        <v>36</v>
      </c>
      <c r="P1" s="4" t="s">
        <v>37</v>
      </c>
      <c r="Q1" s="4" t="s">
        <v>38</v>
      </c>
      <c r="R1" s="4" t="s">
        <v>39</v>
      </c>
      <c r="S1" s="1"/>
    </row>
    <row r="2" spans="1:20" x14ac:dyDescent="0.25">
      <c r="A2" s="1"/>
      <c r="B2" s="1"/>
      <c r="C2" s="1"/>
      <c r="D2" s="3"/>
      <c r="E2" s="33"/>
      <c r="F2" s="33"/>
      <c r="G2" s="33"/>
      <c r="H2" s="33"/>
      <c r="I2" s="33"/>
      <c r="J2" s="33"/>
      <c r="K2" s="33"/>
      <c r="L2" s="33"/>
      <c r="M2" s="33"/>
      <c r="N2" s="33"/>
      <c r="O2" s="1"/>
      <c r="P2" s="1"/>
      <c r="Q2" s="1"/>
      <c r="R2" s="1"/>
      <c r="S2" s="1"/>
    </row>
    <row r="3" spans="1:20" x14ac:dyDescent="0.25">
      <c r="A3" s="5" t="s">
        <v>22</v>
      </c>
      <c r="B3" s="5" t="s">
        <v>23</v>
      </c>
      <c r="C3" s="5" t="s">
        <v>24</v>
      </c>
      <c r="D3" s="6" t="s">
        <v>25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7"/>
      <c r="P3" s="7"/>
      <c r="Q3" s="7"/>
      <c r="R3" s="7"/>
      <c r="S3" s="7"/>
    </row>
    <row r="4" spans="1:20" x14ac:dyDescent="0.25">
      <c r="A4" s="8"/>
      <c r="B4" s="9" t="s">
        <v>26</v>
      </c>
      <c r="C4" s="10" t="s">
        <v>27</v>
      </c>
      <c r="D4" s="11"/>
      <c r="E4" s="11">
        <v>2012</v>
      </c>
      <c r="F4" s="11">
        <v>2013</v>
      </c>
      <c r="G4" s="11">
        <v>2014</v>
      </c>
      <c r="H4" s="11">
        <v>2015</v>
      </c>
      <c r="I4" s="11">
        <v>2016</v>
      </c>
      <c r="J4" s="11">
        <v>2017</v>
      </c>
      <c r="K4" s="11">
        <v>2018</v>
      </c>
      <c r="L4" s="11">
        <v>2019</v>
      </c>
      <c r="M4" s="11">
        <v>2020</v>
      </c>
      <c r="N4" s="11">
        <v>2021</v>
      </c>
      <c r="O4" s="11">
        <v>2022</v>
      </c>
      <c r="P4" s="11">
        <v>2023</v>
      </c>
      <c r="Q4" s="11">
        <v>2024</v>
      </c>
      <c r="R4" s="11">
        <v>2025</v>
      </c>
      <c r="S4" s="11">
        <v>2026</v>
      </c>
      <c r="T4" s="11">
        <v>2027</v>
      </c>
    </row>
    <row r="5" spans="1:20" x14ac:dyDescent="0.25">
      <c r="A5" s="53">
        <v>1</v>
      </c>
      <c r="B5" s="1" t="s">
        <v>41</v>
      </c>
      <c r="C5" s="1" t="s">
        <v>42</v>
      </c>
      <c r="D5" s="3" t="s">
        <v>134</v>
      </c>
      <c r="E5" s="41">
        <f>'SP 2020-2023'!E5-'VTBL 2020-20201'!E5</f>
        <v>2829.7230000000018</v>
      </c>
      <c r="F5" s="41">
        <f>'SP 2020-2023'!F5-'VTBL 2020-20201'!F5</f>
        <v>2875.3799999999974</v>
      </c>
      <c r="G5" s="41">
        <f>'SP 2020-2023'!G5-'VTBL 2020-20201'!G5</f>
        <v>2942.0289999999986</v>
      </c>
      <c r="H5" s="41">
        <f>'SP 2020-2023'!H5-'VTBL 2020-20201'!H5</f>
        <v>3097.7769999999982</v>
      </c>
      <c r="I5" s="41">
        <f>'SP 2020-2023'!I5-'VTBL 2020-20201'!I5</f>
        <v>3090.7520000000004</v>
      </c>
      <c r="J5" s="41">
        <f>'SP 2020-2023'!J5-'VTBL 2020-20201'!J5</f>
        <v>3022.9579999999987</v>
      </c>
      <c r="K5" s="41">
        <f>'SP 2020-2023'!K5-'VTBL 2020-20201'!K5</f>
        <v>3128.7169999999969</v>
      </c>
      <c r="L5" s="41">
        <f>'SP 2020-2023'!L5-'VTBL 2020-20201'!L5</f>
        <v>2940.2243039200657</v>
      </c>
      <c r="M5" s="41">
        <f>'SP 2020-2023'!M5-'VTBL 2020-20201'!M5</f>
        <v>2856.7134168288067</v>
      </c>
      <c r="N5" s="41">
        <f>'SP 2020-2023'!N5-'VTBL 2020-20201'!N5</f>
        <v>2943.6599869864804</v>
      </c>
      <c r="O5" s="41">
        <f>'SP 2020-2023'!O5-'VTBL 2020-20201'!O5</f>
        <v>3022.9731195969071</v>
      </c>
      <c r="P5" s="41">
        <f>'SP 2020-2023'!P5-'VTBL 2020-20201'!P5</f>
        <v>2993.569533280599</v>
      </c>
      <c r="Q5" s="41">
        <f>'SP 2020-2023'!Q5-'VTBL 2020-20201'!Q5</f>
        <v>2999.6945053188319</v>
      </c>
      <c r="R5" s="41">
        <f>'SP 2020-2023'!R5-'VTBL 2020-20201'!R5</f>
        <v>2989.962177611571</v>
      </c>
      <c r="S5" s="41">
        <f>'SP 2020-2023'!S5-'VTBL 2020-20201'!S5</f>
        <v>2977.6142503821065</v>
      </c>
      <c r="T5" s="41">
        <f>'SP 2020-2023'!T5-'VTBL 2020-20201'!T5</f>
        <v>33643.417801781776</v>
      </c>
    </row>
    <row r="6" spans="1:20" x14ac:dyDescent="0.25">
      <c r="A6" s="53">
        <v>2</v>
      </c>
      <c r="B6" s="1" t="s">
        <v>43</v>
      </c>
      <c r="C6" s="1" t="s">
        <v>44</v>
      </c>
      <c r="D6" s="3" t="s">
        <v>134</v>
      </c>
      <c r="E6" s="41">
        <f>'SP 2020-2023'!E6-'VTBL 2020-20201'!E6</f>
        <v>39.548000000009779</v>
      </c>
      <c r="F6" s="41">
        <f>'SP 2020-2023'!F6-'VTBL 2020-20201'!F6</f>
        <v>16.425999999999476</v>
      </c>
      <c r="G6" s="41">
        <f>'SP 2020-2023'!G6-'VTBL 2020-20201'!G6</f>
        <v>36.001999999989494</v>
      </c>
      <c r="H6" s="41">
        <f>'SP 2020-2023'!H6-'VTBL 2020-20201'!H6</f>
        <v>105.63400000000911</v>
      </c>
      <c r="I6" s="41">
        <f>'SP 2020-2023'!I6-'VTBL 2020-20201'!I6</f>
        <v>34.956000000005588</v>
      </c>
      <c r="J6" s="41">
        <f>'SP 2020-2023'!J6-'VTBL 2020-20201'!J6</f>
        <v>-235.22299999999086</v>
      </c>
      <c r="K6" s="41">
        <f>'SP 2020-2023'!K6-'VTBL 2020-20201'!K6</f>
        <v>-372.63400000000183</v>
      </c>
      <c r="L6" s="41">
        <f>'SP 2020-2023'!L6-'VTBL 2020-20201'!L6</f>
        <v>-735.14539384445379</v>
      </c>
      <c r="M6" s="41">
        <f>'SP 2020-2023'!M6-'VTBL 2020-20201'!M6</f>
        <v>-965.75952103747113</v>
      </c>
      <c r="N6" s="41">
        <f>'SP 2020-2023'!N6-'VTBL 2020-20201'!N6</f>
        <v>-1009.7309770215361</v>
      </c>
      <c r="O6" s="41">
        <f>'SP 2020-2023'!O6-'VTBL 2020-20201'!O6</f>
        <v>-1104.0954005537933</v>
      </c>
      <c r="P6" s="41"/>
      <c r="Q6" s="41"/>
      <c r="R6" s="41"/>
      <c r="S6" s="41"/>
      <c r="T6" s="41"/>
    </row>
    <row r="7" spans="1:20" x14ac:dyDescent="0.25">
      <c r="A7" s="53">
        <v>3</v>
      </c>
      <c r="B7" s="1" t="s">
        <v>45</v>
      </c>
      <c r="C7" s="1" t="s">
        <v>46</v>
      </c>
      <c r="D7" s="3" t="s">
        <v>47</v>
      </c>
      <c r="E7" s="36">
        <f>'SP 2020-2023'!E7-'VTBL 2020-20201'!E7</f>
        <v>9.9603275013211423E-2</v>
      </c>
      <c r="F7" s="36">
        <f>'SP 2020-2023'!F7-'VTBL 2020-20201'!F7</f>
        <v>-0.10184694504156333</v>
      </c>
      <c r="G7" s="36">
        <f>'SP 2020-2023'!G7-'VTBL 2020-20201'!G7</f>
        <v>5.6946726286774663E-2</v>
      </c>
      <c r="H7" s="36">
        <f>'SP 2020-2023'!H7-'VTBL 2020-20201'!H7</f>
        <v>0.28882054976594862</v>
      </c>
      <c r="I7" s="36">
        <f>'SP 2020-2023'!I7-'VTBL 2020-20201'!I7</f>
        <v>-0.29057171913695878</v>
      </c>
      <c r="J7" s="36">
        <f>'SP 2020-2023'!J7-'VTBL 2020-20201'!J7</f>
        <v>-0.84916586362693902</v>
      </c>
      <c r="K7" s="36">
        <f>'SP 2020-2023'!K7-'VTBL 2020-20201'!K7</f>
        <v>-0.14893973140448846</v>
      </c>
      <c r="L7" s="36">
        <f>'SP 2020-2023'!L7-'VTBL 2020-20201'!L7</f>
        <v>-1.0651759586520946</v>
      </c>
      <c r="M7" s="36">
        <f>'SP 2020-2023'!M7-'VTBL 2020-20201'!M7</f>
        <v>-0.60194373877274199</v>
      </c>
      <c r="N7" s="36">
        <f>'SP 2020-2023'!N7-'VTBL 2020-20201'!N7</f>
        <v>2.5078560656900173E-2</v>
      </c>
      <c r="O7" s="36">
        <f>'SP 2020-2023'!O7-'VTBL 2020-20201'!O7</f>
        <v>-1.0212647443760936E-2</v>
      </c>
      <c r="P7" s="36">
        <f>'SP 2020-2023'!P7-'VTBL 2020-20201'!P7</f>
        <v>-0.38032849264613366</v>
      </c>
      <c r="Q7" s="36">
        <f>'SP 2020-2023'!Q7-'VTBL 2020-20201'!Q7</f>
        <v>-0.25</v>
      </c>
      <c r="R7" s="36">
        <f>'SP 2020-2023'!R7-'VTBL 2020-20201'!R7</f>
        <v>-0.29999999999999982</v>
      </c>
      <c r="S7" s="36">
        <f>'SP 2020-2023'!S7-'VTBL 2020-20201'!S7</f>
        <v>-0.29999999999999982</v>
      </c>
      <c r="T7" s="36">
        <f>'SP 2020-2023'!T7-'VTBL 2020-20201'!T7</f>
        <v>2.5</v>
      </c>
    </row>
    <row r="8" spans="1:20" x14ac:dyDescent="0.25">
      <c r="A8" s="53">
        <v>4</v>
      </c>
      <c r="B8" s="1" t="s">
        <v>48</v>
      </c>
      <c r="C8" s="1" t="s">
        <v>49</v>
      </c>
      <c r="D8" s="3" t="s">
        <v>47</v>
      </c>
      <c r="E8" s="36">
        <f>'SP 2020-2023'!E8-'VTBL 2020-20201'!E8</f>
        <v>0.10687013192278627</v>
      </c>
      <c r="F8" s="36">
        <f>'SP 2020-2023'!F8-'VTBL 2020-20201'!F8</f>
        <v>-0.1128843966716806</v>
      </c>
      <c r="G8" s="36">
        <f>'SP 2020-2023'!G8-'VTBL 2020-20201'!G8</f>
        <v>8.3223858099177761E-2</v>
      </c>
      <c r="H8" s="36">
        <f>'SP 2020-2023'!H8-'VTBL 2020-20201'!H8</f>
        <v>0.28984594143177933</v>
      </c>
      <c r="I8" s="36">
        <f>'SP 2020-2023'!I8-'VTBL 2020-20201'!I8</f>
        <v>-0.30211220775613512</v>
      </c>
      <c r="J8" s="36">
        <f>'SP 2020-2023'!J8-'VTBL 2020-20201'!J8</f>
        <v>-1.0886960723330681</v>
      </c>
      <c r="K8" s="36">
        <f>'SP 2020-2023'!K8-'VTBL 2020-20201'!K8</f>
        <v>-0.43189853354899199</v>
      </c>
      <c r="L8" s="36">
        <f>'SP 2020-2023'!L8-'VTBL 2020-20201'!L8</f>
        <v>-1.1622389161795263</v>
      </c>
      <c r="M8" s="36">
        <f>'SP 2020-2023'!M8-'VTBL 2020-20201'!M8</f>
        <v>-0.61821522921902794</v>
      </c>
      <c r="N8" s="36">
        <f>'SP 2020-2023'!N8-'VTBL 2020-20201'!N8</f>
        <v>2.1304727006391744E-2</v>
      </c>
      <c r="O8" s="36">
        <f>'SP 2020-2023'!O8-'VTBL 2020-20201'!O8</f>
        <v>-0.12167799436862037</v>
      </c>
      <c r="P8" s="36"/>
      <c r="Q8" s="36"/>
      <c r="R8" s="36"/>
      <c r="S8" s="36"/>
      <c r="T8" s="36"/>
    </row>
    <row r="9" spans="1:20" x14ac:dyDescent="0.25">
      <c r="A9" s="14"/>
      <c r="B9" s="15" t="s">
        <v>50</v>
      </c>
      <c r="C9" s="15" t="s">
        <v>51</v>
      </c>
      <c r="D9" s="16"/>
      <c r="E9" s="11">
        <v>2012</v>
      </c>
      <c r="F9" s="11">
        <v>2013</v>
      </c>
      <c r="G9" s="11">
        <v>2014</v>
      </c>
      <c r="H9" s="11">
        <v>2015</v>
      </c>
      <c r="I9" s="11">
        <v>2016</v>
      </c>
      <c r="J9" s="11">
        <v>2017</v>
      </c>
      <c r="K9" s="11">
        <v>2018</v>
      </c>
      <c r="L9" s="11">
        <v>2019</v>
      </c>
      <c r="M9" s="11">
        <v>2020</v>
      </c>
      <c r="N9" s="11">
        <v>2021</v>
      </c>
      <c r="O9" s="11">
        <v>2022</v>
      </c>
      <c r="P9" s="17"/>
      <c r="Q9" s="17"/>
      <c r="R9" s="17"/>
      <c r="S9" s="17"/>
    </row>
    <row r="10" spans="1:20" x14ac:dyDescent="0.25">
      <c r="A10" s="53">
        <v>5</v>
      </c>
      <c r="B10" s="1" t="s">
        <v>2</v>
      </c>
      <c r="C10" s="1" t="s">
        <v>3</v>
      </c>
      <c r="D10" s="3" t="s">
        <v>134</v>
      </c>
      <c r="E10" s="41">
        <f>'SP 2020-2023'!E10-'VTBL 2020-20201'!E10</f>
        <v>1284.2160000000003</v>
      </c>
      <c r="F10" s="41">
        <f>'SP 2020-2023'!F10-'VTBL 2020-20201'!F10</f>
        <v>1430.2339999999986</v>
      </c>
      <c r="G10" s="41">
        <f>'SP 2020-2023'!G10-'VTBL 2020-20201'!G10</f>
        <v>1404.1949999999997</v>
      </c>
      <c r="H10" s="41">
        <f>'SP 2020-2023'!H10-'VTBL 2020-20201'!H10</f>
        <v>1443.1929999999993</v>
      </c>
      <c r="I10" s="41">
        <f>'SP 2020-2023'!I10-'VTBL 2020-20201'!I10</f>
        <v>1476.8310000000001</v>
      </c>
      <c r="J10" s="41">
        <f>'SP 2020-2023'!J10-'VTBL 2020-20201'!J10</f>
        <v>1384.4500000000007</v>
      </c>
      <c r="K10" s="41">
        <f>'SP 2020-2023'!K10-'VTBL 2020-20201'!K10</f>
        <v>1405.7790000000005</v>
      </c>
      <c r="L10" s="41">
        <f>'SP 2020-2023'!L10-'VTBL 2020-20201'!L10</f>
        <v>1459.3046106836427</v>
      </c>
      <c r="M10" s="41">
        <f>'SP 2020-2023'!M10-'VTBL 2020-20201'!M10</f>
        <v>1493.5766336545439</v>
      </c>
      <c r="N10" s="41">
        <f>'SP 2020-2023'!N10-'VTBL 2020-20201'!N10</f>
        <v>1541.9476843214452</v>
      </c>
      <c r="O10" s="41">
        <f>'SP 2020-2023'!O10-'VTBL 2020-20201'!O10</f>
        <v>1591.8852823551897</v>
      </c>
      <c r="P10" s="1"/>
      <c r="Q10" s="1"/>
      <c r="R10" s="1"/>
      <c r="S10" s="1"/>
    </row>
    <row r="11" spans="1:20" x14ac:dyDescent="0.25">
      <c r="A11" s="53">
        <v>6</v>
      </c>
      <c r="B11" s="1" t="s">
        <v>52</v>
      </c>
      <c r="C11" s="1" t="s">
        <v>4</v>
      </c>
      <c r="D11" s="3" t="s">
        <v>134</v>
      </c>
      <c r="E11" s="41">
        <f>'SP 2020-2023'!E11-'VTBL 2020-20201'!E11</f>
        <v>744.48900000000003</v>
      </c>
      <c r="F11" s="41">
        <f>'SP 2020-2023'!F11-'VTBL 2020-20201'!F11</f>
        <v>738.80300000000034</v>
      </c>
      <c r="G11" s="41">
        <f>'SP 2020-2023'!G11-'VTBL 2020-20201'!G11</f>
        <v>763.44699999999966</v>
      </c>
      <c r="H11" s="41">
        <f>'SP 2020-2023'!H11-'VTBL 2020-20201'!H11</f>
        <v>824.88399999999956</v>
      </c>
      <c r="I11" s="41">
        <f>'SP 2020-2023'!I11-'VTBL 2020-20201'!I11</f>
        <v>812.51600000000053</v>
      </c>
      <c r="J11" s="41">
        <f>'SP 2020-2023'!J11-'VTBL 2020-20201'!J11</f>
        <v>804.75699999999961</v>
      </c>
      <c r="K11" s="41">
        <f>'SP 2020-2023'!K11-'VTBL 2020-20201'!K11</f>
        <v>837.12699999999995</v>
      </c>
      <c r="L11" s="41">
        <f>'SP 2020-2023'!L11-'VTBL 2020-20201'!L11</f>
        <v>833.72975598401536</v>
      </c>
      <c r="M11" s="41">
        <f>'SP 2020-2023'!M11-'VTBL 2020-20201'!M11</f>
        <v>808.72542363130469</v>
      </c>
      <c r="N11" s="41">
        <f>'SP 2020-2023'!N11-'VTBL 2020-20201'!N11</f>
        <v>822.42372436501591</v>
      </c>
      <c r="O11" s="41">
        <f>'SP 2020-2023'!O11-'VTBL 2020-20201'!O11</f>
        <v>826.80241267152178</v>
      </c>
      <c r="P11" s="1"/>
      <c r="Q11" s="1"/>
      <c r="R11" s="1"/>
      <c r="S11" s="1"/>
    </row>
    <row r="12" spans="1:20" x14ac:dyDescent="0.25">
      <c r="A12" s="53">
        <v>7</v>
      </c>
      <c r="B12" s="1" t="s">
        <v>53</v>
      </c>
      <c r="C12" s="1" t="s">
        <v>5</v>
      </c>
      <c r="D12" s="3" t="s">
        <v>134</v>
      </c>
      <c r="E12" s="41">
        <f>'SP 2020-2023'!E12-'VTBL 2020-20201'!E12</f>
        <v>854.07000000000062</v>
      </c>
      <c r="F12" s="41">
        <f>'SP 2020-2023'!F12-'VTBL 2020-20201'!F12</f>
        <v>748.56200000000172</v>
      </c>
      <c r="G12" s="41">
        <f>'SP 2020-2023'!G12-'VTBL 2020-20201'!G12</f>
        <v>932.55199999999786</v>
      </c>
      <c r="H12" s="41">
        <f>'SP 2020-2023'!H12-'VTBL 2020-20201'!H12</f>
        <v>937.82300000000123</v>
      </c>
      <c r="I12" s="41">
        <f>'SP 2020-2023'!I12-'VTBL 2020-20201'!I12</f>
        <v>887.84500000000207</v>
      </c>
      <c r="J12" s="41">
        <f>'SP 2020-2023'!J12-'VTBL 2020-20201'!J12</f>
        <v>869.10699999999451</v>
      </c>
      <c r="K12" s="41">
        <f>'SP 2020-2023'!K12-'VTBL 2020-20201'!K12</f>
        <v>857.33999999999378</v>
      </c>
      <c r="L12" s="41">
        <f>'SP 2020-2023'!L12-'VTBL 2020-20201'!L12</f>
        <v>1004.6824682364886</v>
      </c>
      <c r="M12" s="41">
        <f>'SP 2020-2023'!M12-'VTBL 2020-20201'!M12</f>
        <v>1079.5534405073859</v>
      </c>
      <c r="N12" s="41">
        <f>'SP 2020-2023'!N12-'VTBL 2020-20201'!N12</f>
        <v>1259.754970241549</v>
      </c>
      <c r="O12" s="41">
        <f>'SP 2020-2023'!O12-'VTBL 2020-20201'!O12</f>
        <v>1150.9826375469092</v>
      </c>
      <c r="P12" s="1"/>
      <c r="Q12" s="1"/>
      <c r="R12" s="1"/>
      <c r="S12" s="1"/>
    </row>
    <row r="13" spans="1:20" x14ac:dyDescent="0.25">
      <c r="A13" s="53">
        <v>8</v>
      </c>
      <c r="B13" s="1" t="s">
        <v>54</v>
      </c>
      <c r="C13" s="1" t="s">
        <v>6</v>
      </c>
      <c r="D13" s="3" t="s">
        <v>134</v>
      </c>
      <c r="E13" s="41">
        <f>'SP 2020-2023'!E13-'VTBL 2020-20201'!E13</f>
        <v>859.42500000000018</v>
      </c>
      <c r="F13" s="41">
        <f>'SP 2020-2023'!F13-'VTBL 2020-20201'!F13</f>
        <v>813.69399999999951</v>
      </c>
      <c r="G13" s="41">
        <f>'SP 2020-2023'!G13-'VTBL 2020-20201'!G13</f>
        <v>793.72199999999975</v>
      </c>
      <c r="H13" s="41">
        <f>'SP 2020-2023'!H13-'VTBL 2020-20201'!H13</f>
        <v>750.28099999999995</v>
      </c>
      <c r="I13" s="41">
        <f>'SP 2020-2023'!I13-'VTBL 2020-20201'!I13</f>
        <v>697.94200000000001</v>
      </c>
      <c r="J13" s="41">
        <f>'SP 2020-2023'!J13-'VTBL 2020-20201'!J13</f>
        <v>701.84799999999996</v>
      </c>
      <c r="K13" s="41">
        <f>'SP 2020-2023'!K13-'VTBL 2020-20201'!K13</f>
        <v>785.34199999999964</v>
      </c>
      <c r="L13" s="41">
        <f>'SP 2020-2023'!L13-'VTBL 2020-20201'!L13</f>
        <v>646.32748382325553</v>
      </c>
      <c r="M13" s="41">
        <f>'SP 2020-2023'!M13-'VTBL 2020-20201'!M13</f>
        <v>548.77616737748576</v>
      </c>
      <c r="N13" s="41">
        <f>'SP 2020-2023'!N13-'VTBL 2020-20201'!N13</f>
        <v>548.97769711164892</v>
      </c>
      <c r="O13" s="41">
        <f>'SP 2020-2023'!O13-'VTBL 2020-20201'!O13</f>
        <v>440.20536441700915</v>
      </c>
      <c r="P13" s="1"/>
      <c r="Q13" s="1"/>
      <c r="R13" s="1"/>
      <c r="S13" s="1"/>
    </row>
    <row r="14" spans="1:20" x14ac:dyDescent="0.25">
      <c r="A14" s="53">
        <v>9</v>
      </c>
      <c r="B14" s="1" t="s">
        <v>55</v>
      </c>
      <c r="C14" s="1" t="s">
        <v>7</v>
      </c>
      <c r="D14" s="3" t="s">
        <v>134</v>
      </c>
      <c r="E14" s="41">
        <f>'SP 2020-2023'!E14-'VTBL 2020-20201'!E14</f>
        <v>-5.3549999999995634</v>
      </c>
      <c r="F14" s="41">
        <f>'SP 2020-2023'!F14-'VTBL 2020-20201'!F14</f>
        <v>-65.131999999997788</v>
      </c>
      <c r="G14" s="41">
        <f>'SP 2020-2023'!G14-'VTBL 2020-20201'!G14</f>
        <v>138.82999999999811</v>
      </c>
      <c r="H14" s="41">
        <f>'SP 2020-2023'!H14-'VTBL 2020-20201'!H14</f>
        <v>187.54200000000128</v>
      </c>
      <c r="I14" s="41">
        <f>'SP 2020-2023'!I14-'VTBL 2020-20201'!I14</f>
        <v>189.90300000000207</v>
      </c>
      <c r="J14" s="41">
        <f>'SP 2020-2023'!J14-'VTBL 2020-20201'!J14</f>
        <v>167.25899999999456</v>
      </c>
      <c r="K14" s="41">
        <f>'SP 2020-2023'!K14-'VTBL 2020-20201'!K14</f>
        <v>71.997999999994136</v>
      </c>
      <c r="L14" s="41">
        <f>'SP 2020-2023'!L14-'VTBL 2020-20201'!L14</f>
        <v>358.35498441323284</v>
      </c>
      <c r="M14" s="41">
        <f>'SP 2020-2023'!M14-'VTBL 2020-20201'!M14</f>
        <v>530.7772731299001</v>
      </c>
      <c r="N14" s="41">
        <f>'SP 2020-2023'!N14-'VTBL 2020-20201'!N14</f>
        <v>710.7772731299001</v>
      </c>
      <c r="O14" s="41">
        <f>'SP 2020-2023'!O14-'VTBL 2020-20201'!O14</f>
        <v>710.7772731299001</v>
      </c>
      <c r="P14" s="1"/>
      <c r="Q14" s="1"/>
      <c r="R14" s="1"/>
      <c r="S14" s="1"/>
    </row>
    <row r="15" spans="1:20" x14ac:dyDescent="0.25">
      <c r="A15" s="53">
        <v>10</v>
      </c>
      <c r="B15" s="1" t="s">
        <v>8</v>
      </c>
      <c r="C15" s="1" t="s">
        <v>9</v>
      </c>
      <c r="D15" s="3" t="s">
        <v>134</v>
      </c>
      <c r="E15" s="41">
        <f>'SP 2020-2023'!E15-'VTBL 2020-20201'!E15</f>
        <v>1553.3729999999996</v>
      </c>
      <c r="F15" s="41">
        <f>'SP 2020-2023'!F15-'VTBL 2020-20201'!F15</f>
        <v>1570.0879999999997</v>
      </c>
      <c r="G15" s="41">
        <f>'SP 2020-2023'!G15-'VTBL 2020-20201'!G15</f>
        <v>1730.1670000000013</v>
      </c>
      <c r="H15" s="41">
        <f>'SP 2020-2023'!H15-'VTBL 2020-20201'!H15</f>
        <v>1754.1959999999999</v>
      </c>
      <c r="I15" s="41">
        <f>'SP 2020-2023'!I15-'VTBL 2020-20201'!I15</f>
        <v>1766.2919999999995</v>
      </c>
      <c r="J15" s="41">
        <f>'SP 2020-2023'!J15-'VTBL 2020-20201'!J15</f>
        <v>1899.0730000000021</v>
      </c>
      <c r="K15" s="41">
        <f>'SP 2020-2023'!K15-'VTBL 2020-20201'!K15</f>
        <v>2281.6440000000021</v>
      </c>
      <c r="L15" s="41">
        <f>'SP 2020-2023'!L15-'VTBL 2020-20201'!L15</f>
        <v>2199.3620234935315</v>
      </c>
      <c r="M15" s="41">
        <f>'SP 2020-2023'!M15-'VTBL 2020-20201'!M15</f>
        <v>2141.8367076541417</v>
      </c>
      <c r="N15" s="41">
        <f>'SP 2020-2023'!N15-'VTBL 2020-20201'!N15</f>
        <v>2193.4454495525133</v>
      </c>
      <c r="O15" s="41">
        <f>'SP 2020-2023'!O15-'VTBL 2020-20201'!O15</f>
        <v>2267.8292984518957</v>
      </c>
      <c r="P15" s="1"/>
      <c r="Q15" s="1"/>
      <c r="R15" s="1"/>
      <c r="S15" s="1"/>
    </row>
    <row r="16" spans="1:20" x14ac:dyDescent="0.25">
      <c r="A16" s="53">
        <v>11</v>
      </c>
      <c r="B16" s="1" t="s">
        <v>10</v>
      </c>
      <c r="C16" s="1" t="s">
        <v>11</v>
      </c>
      <c r="D16" s="3" t="s">
        <v>134</v>
      </c>
      <c r="E16" s="41">
        <f>'SP 2020-2023'!E16-'VTBL 2020-20201'!E16</f>
        <v>1606.4249999999993</v>
      </c>
      <c r="F16" s="41">
        <f>'SP 2020-2023'!F16-'VTBL 2020-20201'!F16</f>
        <v>1612.3070000000007</v>
      </c>
      <c r="G16" s="41">
        <f>'SP 2020-2023'!G16-'VTBL 2020-20201'!G16</f>
        <v>1888.3320000000003</v>
      </c>
      <c r="H16" s="41">
        <f>'SP 2020-2023'!H16-'VTBL 2020-20201'!H16</f>
        <v>1862.3190000000013</v>
      </c>
      <c r="I16" s="41">
        <f>'SP 2020-2023'!I16-'VTBL 2020-20201'!I16</f>
        <v>1852.732</v>
      </c>
      <c r="J16" s="41">
        <f>'SP 2020-2023'!J16-'VTBL 2020-20201'!J16</f>
        <v>1934.4290000000001</v>
      </c>
      <c r="K16" s="41">
        <f>'SP 2020-2023'!K16-'VTBL 2020-20201'!K16</f>
        <v>2253.1730000000007</v>
      </c>
      <c r="L16" s="41">
        <f>'SP 2020-2023'!L16-'VTBL 2020-20201'!L16</f>
        <v>2556.854554477608</v>
      </c>
      <c r="M16" s="41">
        <f>'SP 2020-2023'!M16-'VTBL 2020-20201'!M16</f>
        <v>2666.9787886185677</v>
      </c>
      <c r="N16" s="41">
        <f>'SP 2020-2023'!N16-'VTBL 2020-20201'!N16</f>
        <v>2873.9118414940385</v>
      </c>
      <c r="O16" s="41">
        <f>'SP 2020-2023'!O16-'VTBL 2020-20201'!O16</f>
        <v>2814.5265114286158</v>
      </c>
      <c r="P16" s="1"/>
      <c r="Q16" s="1"/>
      <c r="R16" s="1"/>
      <c r="S16" s="1"/>
    </row>
    <row r="17" spans="1:19" x14ac:dyDescent="0.25">
      <c r="A17" s="14"/>
      <c r="B17" s="15" t="s">
        <v>56</v>
      </c>
      <c r="C17" s="15" t="s">
        <v>57</v>
      </c>
      <c r="D17" s="16"/>
      <c r="E17" s="11">
        <v>2012</v>
      </c>
      <c r="F17" s="11">
        <v>2013</v>
      </c>
      <c r="G17" s="11">
        <v>2014</v>
      </c>
      <c r="H17" s="11">
        <v>2015</v>
      </c>
      <c r="I17" s="11">
        <v>2016</v>
      </c>
      <c r="J17" s="11">
        <v>2017</v>
      </c>
      <c r="K17" s="11">
        <v>2018</v>
      </c>
      <c r="L17" s="11">
        <v>2019</v>
      </c>
      <c r="M17" s="11">
        <v>2020</v>
      </c>
      <c r="N17" s="11">
        <v>2021</v>
      </c>
      <c r="O17" s="11">
        <v>2022</v>
      </c>
      <c r="P17" s="17"/>
      <c r="Q17" s="17"/>
      <c r="R17" s="17"/>
      <c r="S17" s="17"/>
    </row>
    <row r="18" spans="1:19" x14ac:dyDescent="0.25">
      <c r="A18" s="53">
        <v>12</v>
      </c>
      <c r="B18" s="1" t="s">
        <v>2</v>
      </c>
      <c r="C18" s="1" t="s">
        <v>3</v>
      </c>
      <c r="D18" s="3" t="s">
        <v>47</v>
      </c>
      <c r="E18" s="36">
        <f>'SP 2020-2023'!E18-'VTBL 2020-20201'!E18</f>
        <v>0.51123100747543226</v>
      </c>
      <c r="F18" s="36">
        <f>'SP 2020-2023'!F18-'VTBL 2020-20201'!F18</f>
        <v>0.60461961463660341</v>
      </c>
      <c r="G18" s="36">
        <f>'SP 2020-2023'!G18-'VTBL 2020-20201'!G18</f>
        <v>-0.32263395744824841</v>
      </c>
      <c r="H18" s="36">
        <f>'SP 2020-2023'!H18-'VTBL 2020-20201'!H18</f>
        <v>2.6965863295802528E-2</v>
      </c>
      <c r="I18" s="36">
        <f>'SP 2020-2023'!I18-'VTBL 2020-20201'!I18</f>
        <v>8.98801624836576E-2</v>
      </c>
      <c r="J18" s="36">
        <f>'SP 2020-2023'!J18-'VTBL 2020-20201'!J18</f>
        <v>-1.0277416056565736</v>
      </c>
      <c r="K18" s="36">
        <f>'SP 2020-2023'!K18-'VTBL 2020-20201'!K18</f>
        <v>-0.26500846800927569</v>
      </c>
      <c r="L18" s="36">
        <f>'SP 2020-2023'!L18-'VTBL 2020-20201'!L18</f>
        <v>3.523047314313299E-2</v>
      </c>
      <c r="M18" s="36">
        <f>'SP 2020-2023'!M18-'VTBL 2020-20201'!M18</f>
        <v>-8.7026351260655055E-2</v>
      </c>
      <c r="N18" s="36">
        <f>'SP 2020-2023'!N18-'VTBL 2020-20201'!N18</f>
        <v>-2.2204460492503131E-14</v>
      </c>
      <c r="O18" s="36">
        <f>'SP 2020-2023'!O18-'VTBL 2020-20201'!O18</f>
        <v>2.2204460492503131E-14</v>
      </c>
      <c r="P18" s="1"/>
      <c r="Q18" s="1"/>
      <c r="R18" s="1"/>
      <c r="S18" s="1"/>
    </row>
    <row r="19" spans="1:19" x14ac:dyDescent="0.25">
      <c r="A19" s="53">
        <v>13</v>
      </c>
      <c r="B19" s="1" t="s">
        <v>52</v>
      </c>
      <c r="C19" s="1" t="s">
        <v>4</v>
      </c>
      <c r="D19" s="3" t="s">
        <v>47</v>
      </c>
      <c r="E19" s="36">
        <f>'SP 2020-2023'!E19-'VTBL 2020-20201'!E19</f>
        <v>0.15128387294613965</v>
      </c>
      <c r="F19" s="36">
        <f>'SP 2020-2023'!F19-'VTBL 2020-20201'!F19</f>
        <v>-0.43117885814314416</v>
      </c>
      <c r="G19" s="36">
        <f>'SP 2020-2023'!G19-'VTBL 2020-20201'!G19</f>
        <v>0.25974526704874989</v>
      </c>
      <c r="H19" s="36">
        <f>'SP 2020-2023'!H19-'VTBL 2020-20201'!H19</f>
        <v>1.0999727716347607</v>
      </c>
      <c r="I19" s="36">
        <f>'SP 2020-2023'!I19-'VTBL 2020-20201'!I19</f>
        <v>-1.0092618155739252</v>
      </c>
      <c r="J19" s="36">
        <f>'SP 2020-2023'!J19-'VTBL 2020-20201'!J19</f>
        <v>-0.90931744922075897</v>
      </c>
      <c r="K19" s="36">
        <f>'SP 2020-2023'!K19-'VTBL 2020-20201'!K19</f>
        <v>1.8380039645826685E-5</v>
      </c>
      <c r="L19" s="36">
        <f>'SP 2020-2023'!L19-'VTBL 2020-20201'!L19</f>
        <v>-0.63302264865272573</v>
      </c>
      <c r="M19" s="36">
        <f>'SP 2020-2023'!M19-'VTBL 2020-20201'!M19</f>
        <v>-1.0386052095999965</v>
      </c>
      <c r="N19" s="36">
        <f>'SP 2020-2023'!N19-'VTBL 2020-20201'!N19</f>
        <v>-0.2076275112892878</v>
      </c>
      <c r="O19" s="36">
        <f>'SP 2020-2023'!O19-'VTBL 2020-20201'!O19</f>
        <v>-0.38312947701104605</v>
      </c>
      <c r="P19" s="1"/>
      <c r="Q19" s="1"/>
      <c r="R19" s="1"/>
      <c r="S19" s="1"/>
    </row>
    <row r="20" spans="1:19" x14ac:dyDescent="0.25">
      <c r="A20" s="53">
        <v>14</v>
      </c>
      <c r="B20" s="1" t="s">
        <v>53</v>
      </c>
      <c r="C20" s="1" t="s">
        <v>5</v>
      </c>
      <c r="D20" s="3" t="s">
        <v>47</v>
      </c>
      <c r="E20" s="36">
        <f>'SP 2020-2023'!E20-'VTBL 2020-20201'!E20</f>
        <v>-0.57136343658319433</v>
      </c>
      <c r="F20" s="36">
        <f>'SP 2020-2023'!F20-'VTBL 2020-20201'!F20</f>
        <v>-1.0179457122911018</v>
      </c>
      <c r="G20" s="36">
        <f>'SP 2020-2023'!G20-'VTBL 2020-20201'!G20</f>
        <v>4.4041546368910556</v>
      </c>
      <c r="H20" s="36">
        <f>'SP 2020-2023'!H20-'VTBL 2020-20201'!H20</f>
        <v>-0.30873458753974958</v>
      </c>
      <c r="I20" s="36">
        <f>'SP 2020-2023'!I20-'VTBL 2020-20201'!I20</f>
        <v>-1.3512868353090512</v>
      </c>
      <c r="J20" s="36">
        <f>'SP 2020-2023'!J20-'VTBL 2020-20201'!J20</f>
        <v>-2.6008255309015738</v>
      </c>
      <c r="K20" s="36">
        <f>'SP 2020-2023'!K20-'VTBL 2020-20201'!K20</f>
        <v>-2.261274922190438</v>
      </c>
      <c r="L20" s="36">
        <f>'SP 2020-2023'!L20-'VTBL 2020-20201'!L20</f>
        <v>2.3945103310006544</v>
      </c>
      <c r="M20" s="36">
        <f>'SP 2020-2023'!M20-'VTBL 2020-20201'!M20</f>
        <v>1.0626574316231707</v>
      </c>
      <c r="N20" s="36">
        <f>'SP 2020-2023'!N20-'VTBL 2020-20201'!N20</f>
        <v>2.2098495632008275</v>
      </c>
      <c r="O20" s="36">
        <f>'SP 2020-2023'!O20-'VTBL 2020-20201'!O20</f>
        <v>-2.3614569008322706</v>
      </c>
      <c r="P20" s="1"/>
      <c r="Q20" s="1"/>
      <c r="R20" s="1"/>
      <c r="S20" s="1"/>
    </row>
    <row r="21" spans="1:19" x14ac:dyDescent="0.25">
      <c r="A21" s="53">
        <v>15</v>
      </c>
      <c r="B21" s="1" t="s">
        <v>54</v>
      </c>
      <c r="C21" s="1" t="s">
        <v>6</v>
      </c>
      <c r="D21" s="3" t="s">
        <v>47</v>
      </c>
      <c r="E21" s="41">
        <f>'SP 2020-2023'!E21-'VTBL 2020-20201'!E21</f>
        <v>1.7692807502811974</v>
      </c>
      <c r="F21" s="41">
        <f>'SP 2020-2023'!F21-'VTBL 2020-20201'!F21</f>
        <v>0.10537960160110771</v>
      </c>
      <c r="G21" s="41">
        <f>'SP 2020-2023'!G21-'VTBL 2020-20201'!G21</f>
        <v>-0.37512012578052589</v>
      </c>
      <c r="H21" s="41">
        <f>'SP 2020-2023'!H21-'VTBL 2020-20201'!H21</f>
        <v>-0.72869708400867816</v>
      </c>
      <c r="I21" s="41">
        <f>'SP 2020-2023'!I21-'VTBL 2020-20201'!I21</f>
        <v>0.19353212724546687</v>
      </c>
      <c r="J21" s="41">
        <f>'SP 2020-2023'!J21-'VTBL 2020-20201'!J21</f>
        <v>-1.7754486622833419</v>
      </c>
      <c r="K21" s="41">
        <f>'SP 2020-2023'!K21-'VTBL 2020-20201'!K21</f>
        <v>-0.57531236282035536</v>
      </c>
      <c r="L21" s="41">
        <f>'SP 2020-2023'!L21-'VTBL 2020-20201'!L21</f>
        <v>-3.2007701343769837</v>
      </c>
      <c r="M21" s="41">
        <f>'SP 2020-2023'!M21-'VTBL 2020-20201'!M21</f>
        <v>-1.9452497193785501</v>
      </c>
      <c r="N21" s="41">
        <f>'SP 2020-2023'!N21-'VTBL 2020-20201'!N21</f>
        <v>-0.38709327360002543</v>
      </c>
      <c r="O21" s="41">
        <f>'SP 2020-2023'!O21-'VTBL 2020-20201'!O21</f>
        <v>-1.8870932736000157</v>
      </c>
      <c r="P21" s="1"/>
      <c r="Q21" s="1"/>
      <c r="R21" s="1"/>
      <c r="S21" s="1"/>
    </row>
    <row r="22" spans="1:19" x14ac:dyDescent="0.25">
      <c r="A22" s="53">
        <v>16</v>
      </c>
      <c r="B22" s="1" t="s">
        <v>55</v>
      </c>
      <c r="C22" s="1" t="s">
        <v>58</v>
      </c>
      <c r="D22" s="3" t="s">
        <v>59</v>
      </c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1"/>
      <c r="Q22" s="1"/>
      <c r="R22" s="1"/>
      <c r="S22" s="1"/>
    </row>
    <row r="23" spans="1:19" x14ac:dyDescent="0.25">
      <c r="A23" s="53">
        <v>17</v>
      </c>
      <c r="B23" s="1" t="s">
        <v>8</v>
      </c>
      <c r="C23" s="1" t="s">
        <v>9</v>
      </c>
      <c r="D23" s="3" t="s">
        <v>47</v>
      </c>
      <c r="E23" s="36">
        <f>'SP 2020-2023'!E23-'VTBL 2020-20201'!E23</f>
        <v>1.5539613684723008E-5</v>
      </c>
      <c r="F23" s="36">
        <f>'SP 2020-2023'!F23-'VTBL 2020-20201'!F23</f>
        <v>-1.9489830902497118E-4</v>
      </c>
      <c r="G23" s="36">
        <f>'SP 2020-2023'!G23-'VTBL 2020-20201'!G23</f>
        <v>0.48883598031426168</v>
      </c>
      <c r="H23" s="36">
        <f>'SP 2020-2023'!H23-'VTBL 2020-20201'!H23</f>
        <v>-0.20711866525835454</v>
      </c>
      <c r="I23" s="36">
        <f>'SP 2020-2023'!I23-'VTBL 2020-20201'!I23</f>
        <v>-0.43906447749504363</v>
      </c>
      <c r="J23" s="36">
        <f>'SP 2020-2023'!J23-'VTBL 2020-20201'!J23</f>
        <v>0.14657001143285608</v>
      </c>
      <c r="K23" s="36">
        <f>'SP 2020-2023'!K23-'VTBL 2020-20201'!K23</f>
        <v>2.1199488563705016</v>
      </c>
      <c r="L23" s="36">
        <f>'SP 2020-2023'!L23-'VTBL 2020-20201'!L23</f>
        <v>-0.86601440251283801</v>
      </c>
      <c r="M23" s="36">
        <f>'SP 2020-2023'!M23-'VTBL 2020-20201'!M23</f>
        <v>-0.74049288951041348</v>
      </c>
      <c r="N23" s="36">
        <f>'SP 2020-2023'!N23-'VTBL 2020-20201'!N23</f>
        <v>-0.14889225609997503</v>
      </c>
      <c r="O23" s="36">
        <f>'SP 2020-2023'!O23-'VTBL 2020-20201'!O23</f>
        <v>2.2204460492503131E-14</v>
      </c>
      <c r="P23" s="1"/>
      <c r="Q23" s="1"/>
      <c r="R23" s="1"/>
      <c r="S23" s="1"/>
    </row>
    <row r="24" spans="1:19" x14ac:dyDescent="0.25">
      <c r="A24" s="53">
        <v>18</v>
      </c>
      <c r="B24" s="1" t="s">
        <v>10</v>
      </c>
      <c r="C24" s="1" t="s">
        <v>11</v>
      </c>
      <c r="D24" s="3" t="s">
        <v>47</v>
      </c>
      <c r="E24" s="36">
        <f>'SP 2020-2023'!E24-'VTBL 2020-20201'!E24</f>
        <v>1.733988317376145E-5</v>
      </c>
      <c r="F24" s="36">
        <f>'SP 2020-2023'!F24-'VTBL 2020-20201'!F24</f>
        <v>1.43232187665987E-5</v>
      </c>
      <c r="G24" s="36">
        <f>'SP 2020-2023'!G24-'VTBL 2020-20201'!G24</f>
        <v>1.7862168141838719</v>
      </c>
      <c r="H24" s="36">
        <f>'SP 2020-2023'!H24-'VTBL 2020-20201'!H24</f>
        <v>-0.44695585948120176</v>
      </c>
      <c r="I24" s="36">
        <f>'SP 2020-2023'!I24-'VTBL 2020-20201'!I24</f>
        <v>-0.61111429678746276</v>
      </c>
      <c r="J24" s="36">
        <f>'SP 2020-2023'!J24-'VTBL 2020-20201'!J24</f>
        <v>-0.53116694439263767</v>
      </c>
      <c r="K24" s="36">
        <f>'SP 2020-2023'!K24-'VTBL 2020-20201'!K24</f>
        <v>1.2991220000629911</v>
      </c>
      <c r="L24" s="36">
        <f>'SP 2020-2023'!L24-'VTBL 2020-20201'!L24</f>
        <v>1.5689864101540829</v>
      </c>
      <c r="M24" s="36">
        <f>'SP 2020-2023'!M24-'VTBL 2020-20201'!M24</f>
        <v>0.2100230387473534</v>
      </c>
      <c r="N24" s="36">
        <f>'SP 2020-2023'!N24-'VTBL 2020-20201'!N24</f>
        <v>0.5477318914168805</v>
      </c>
      <c r="O24" s="36">
        <f>'SP 2020-2023'!O24-'VTBL 2020-20201'!O24</f>
        <v>-0.98396746846687311</v>
      </c>
      <c r="P24" s="1"/>
      <c r="Q24" s="1"/>
      <c r="R24" s="1"/>
      <c r="S24" s="1"/>
    </row>
    <row r="25" spans="1:19" x14ac:dyDescent="0.25">
      <c r="A25" s="14"/>
      <c r="B25" s="15" t="s">
        <v>60</v>
      </c>
      <c r="C25" s="15" t="s">
        <v>61</v>
      </c>
      <c r="D25" s="16"/>
      <c r="E25" s="11">
        <v>2012</v>
      </c>
      <c r="F25" s="11">
        <v>2013</v>
      </c>
      <c r="G25" s="11">
        <v>2014</v>
      </c>
      <c r="H25" s="11">
        <v>2015</v>
      </c>
      <c r="I25" s="11">
        <v>2016</v>
      </c>
      <c r="J25" s="11">
        <v>2017</v>
      </c>
      <c r="K25" s="11">
        <v>2018</v>
      </c>
      <c r="L25" s="11">
        <v>2019</v>
      </c>
      <c r="M25" s="11">
        <v>2020</v>
      </c>
      <c r="N25" s="11">
        <v>2021</v>
      </c>
      <c r="O25" s="11">
        <v>2022</v>
      </c>
      <c r="P25" s="17"/>
      <c r="Q25" s="17"/>
      <c r="R25" s="17"/>
      <c r="S25" s="17"/>
    </row>
    <row r="26" spans="1:19" x14ac:dyDescent="0.25">
      <c r="A26" s="53">
        <v>19</v>
      </c>
      <c r="B26" s="1" t="s">
        <v>2</v>
      </c>
      <c r="C26" s="1" t="s">
        <v>3</v>
      </c>
      <c r="D26" s="3" t="s">
        <v>134</v>
      </c>
      <c r="E26" s="41">
        <f>'SP 2020-2023'!E26-'VTBL 2020-20201'!E26</f>
        <v>8.3719999999993888</v>
      </c>
      <c r="F26" s="41">
        <f>'SP 2020-2023'!F26-'VTBL 2020-20201'!F26</f>
        <v>67.388999999999214</v>
      </c>
      <c r="G26" s="41">
        <f>'SP 2020-2023'!G26-'VTBL 2020-20201'!G26</f>
        <v>26.123999999999796</v>
      </c>
      <c r="H26" s="41">
        <f>'SP 2020-2023'!H26-'VTBL 2020-20201'!H26</f>
        <v>30.816000000000713</v>
      </c>
      <c r="I26" s="41">
        <f>'SP 2020-2023'!I26-'VTBL 2020-20201'!I26</f>
        <v>42.98700000000099</v>
      </c>
      <c r="J26" s="41">
        <f>'SP 2020-2023'!J26-'VTBL 2020-20201'!J26</f>
        <v>-121.09699999999975</v>
      </c>
      <c r="K26" s="41">
        <f>'SP 2020-2023'!K26-'VTBL 2020-20201'!K26</f>
        <v>-176.60699999999997</v>
      </c>
      <c r="L26" s="41">
        <f>'SP 2020-2023'!L26-'VTBL 2020-20201'!L26</f>
        <v>-141.26296322640337</v>
      </c>
      <c r="M26" s="41">
        <f>'SP 2020-2023'!M26-'VTBL 2020-20201'!M26</f>
        <v>-203.73556866192666</v>
      </c>
      <c r="N26" s="41">
        <f>'SP 2020-2023'!N26-'VTBL 2020-20201'!N26</f>
        <v>-214.7507683498734</v>
      </c>
      <c r="O26" s="41">
        <f>'SP 2020-2023'!O26-'VTBL 2020-20201'!O26</f>
        <v>-226.13981187973332</v>
      </c>
      <c r="P26" s="1"/>
      <c r="Q26" s="1"/>
      <c r="R26" s="1"/>
      <c r="S26" s="1"/>
    </row>
    <row r="27" spans="1:19" x14ac:dyDescent="0.25">
      <c r="A27" s="53">
        <v>20</v>
      </c>
      <c r="B27" s="1" t="s">
        <v>52</v>
      </c>
      <c r="C27" s="1" t="s">
        <v>4</v>
      </c>
      <c r="D27" s="3" t="s">
        <v>134</v>
      </c>
      <c r="E27" s="41">
        <f>'SP 2020-2023'!E27-'VTBL 2020-20201'!E27</f>
        <v>15.043999999999869</v>
      </c>
      <c r="F27" s="41">
        <f>'SP 2020-2023'!F27-'VTBL 2020-20201'!F27</f>
        <v>-1.8640000000000327</v>
      </c>
      <c r="G27" s="41">
        <f>'SP 2020-2023'!G27-'VTBL 2020-20201'!G27</f>
        <v>9.8809999999994034</v>
      </c>
      <c r="H27" s="41">
        <f>'SP 2020-2023'!H27-'VTBL 2020-20201'!H27</f>
        <v>56.929000000000087</v>
      </c>
      <c r="I27" s="41">
        <f>'SP 2020-2023'!I27-'VTBL 2020-20201'!I27</f>
        <v>11.801000000000386</v>
      </c>
      <c r="J27" s="41">
        <f>'SP 2020-2023'!J27-'VTBL 2020-20201'!J27</f>
        <v>-0.7639999999992142</v>
      </c>
      <c r="K27" s="41">
        <f>'SP 2020-2023'!K27-'VTBL 2020-20201'!K27</f>
        <v>-41.76299999999992</v>
      </c>
      <c r="L27" s="41">
        <f>'SP 2020-2023'!L27-'VTBL 2020-20201'!L27</f>
        <v>-109.74543383115088</v>
      </c>
      <c r="M27" s="41">
        <f>'SP 2020-2023'!M27-'VTBL 2020-20201'!M27</f>
        <v>-222.9953661365098</v>
      </c>
      <c r="N27" s="41">
        <f>'SP 2020-2023'!N27-'VTBL 2020-20201'!N27</f>
        <v>-262.06609050876796</v>
      </c>
      <c r="O27" s="41">
        <f>'SP 2020-2023'!O27-'VTBL 2020-20201'!O27</f>
        <v>-315.2178756422536</v>
      </c>
      <c r="P27" s="1"/>
      <c r="Q27" s="1"/>
      <c r="R27" s="1"/>
      <c r="S27" s="1"/>
    </row>
    <row r="28" spans="1:19" x14ac:dyDescent="0.25">
      <c r="A28" s="53">
        <v>21</v>
      </c>
      <c r="B28" s="1" t="s">
        <v>53</v>
      </c>
      <c r="C28" s="1" t="s">
        <v>5</v>
      </c>
      <c r="D28" s="3" t="s">
        <v>134</v>
      </c>
      <c r="E28" s="41">
        <f>'SP 2020-2023'!E28-'VTBL 2020-20201'!E28</f>
        <v>16.132999999999811</v>
      </c>
      <c r="F28" s="41">
        <f>'SP 2020-2023'!F28-'VTBL 2020-20201'!F28</f>
        <v>-49.072000000000116</v>
      </c>
      <c r="G28" s="41">
        <f>'SP 2020-2023'!G28-'VTBL 2020-20201'!G28</f>
        <v>140.18299999999908</v>
      </c>
      <c r="H28" s="41">
        <f>'SP 2020-2023'!H28-'VTBL 2020-20201'!H28</f>
        <v>117.57600000000002</v>
      </c>
      <c r="I28" s="41">
        <f>'SP 2020-2023'!I28-'VTBL 2020-20201'!I28</f>
        <v>22.868000000000393</v>
      </c>
      <c r="J28" s="41">
        <f>'SP 2020-2023'!J28-'VTBL 2020-20201'!J28</f>
        <v>-130.63500000000022</v>
      </c>
      <c r="K28" s="41">
        <f>'SP 2020-2023'!K28-'VTBL 2020-20201'!K28</f>
        <v>-282.86099999999988</v>
      </c>
      <c r="L28" s="41">
        <f>'SP 2020-2023'!L28-'VTBL 2020-20201'!L28</f>
        <v>-138.8066761107093</v>
      </c>
      <c r="M28" s="41">
        <f>'SP 2020-2023'!M28-'VTBL 2020-20201'!M28</f>
        <v>-187.51012949532651</v>
      </c>
      <c r="N28" s="41">
        <f>'SP 2020-2023'!N28-'VTBL 2020-20201'!N28</f>
        <v>-5.6998642993567046</v>
      </c>
      <c r="O28" s="41">
        <f>'SP 2020-2023'!O28-'VTBL 2020-20201'!O28</f>
        <v>-186.41197725344136</v>
      </c>
      <c r="P28" s="1"/>
      <c r="Q28" s="1"/>
      <c r="R28" s="1"/>
      <c r="S28" s="1"/>
    </row>
    <row r="29" spans="1:19" x14ac:dyDescent="0.25">
      <c r="A29" s="53">
        <v>22</v>
      </c>
      <c r="B29" s="1" t="s">
        <v>54</v>
      </c>
      <c r="C29" s="1" t="s">
        <v>6</v>
      </c>
      <c r="D29" s="3" t="s">
        <v>134</v>
      </c>
      <c r="E29" s="41">
        <f>'SP 2020-2023'!E29-'VTBL 2020-20201'!E29</f>
        <v>-11.030999999999949</v>
      </c>
      <c r="F29" s="41">
        <f>'SP 2020-2023'!F29-'VTBL 2020-20201'!F29</f>
        <v>-14.922999999999774</v>
      </c>
      <c r="G29" s="41">
        <f>'SP 2020-2023'!G29-'VTBL 2020-20201'!G29</f>
        <v>1.0289999999995416</v>
      </c>
      <c r="H29" s="41">
        <f>'SP 2020-2023'!H29-'VTBL 2020-20201'!H29</f>
        <v>-16.96100000000024</v>
      </c>
      <c r="I29" s="41">
        <f>'SP 2020-2023'!I29-'VTBL 2020-20201'!I29</f>
        <v>-16.532000000000153</v>
      </c>
      <c r="J29" s="41">
        <f>'SP 2020-2023'!J29-'VTBL 2020-20201'!J29</f>
        <v>-96.561000000000604</v>
      </c>
      <c r="K29" s="41">
        <f>'SP 2020-2023'!K29-'VTBL 2020-20201'!K29</f>
        <v>-177.71699999999964</v>
      </c>
      <c r="L29" s="41">
        <f>'SP 2020-2023'!L29-'VTBL 2020-20201'!L29</f>
        <v>-413.35230599544684</v>
      </c>
      <c r="M29" s="41">
        <f>'SP 2020-2023'!M29-'VTBL 2020-20201'!M29</f>
        <v>-603.28543325254304</v>
      </c>
      <c r="N29" s="41">
        <f>'SP 2020-2023'!N29-'VTBL 2020-20201'!N29</f>
        <v>-678.82487388655863</v>
      </c>
      <c r="O29" s="41">
        <f>'SP 2020-2023'!O29-'VTBL 2020-20201'!O29</f>
        <v>-894.33809080191531</v>
      </c>
      <c r="P29" s="1"/>
      <c r="Q29" s="1"/>
      <c r="R29" s="1"/>
      <c r="S29" s="1"/>
    </row>
    <row r="30" spans="1:19" x14ac:dyDescent="0.25">
      <c r="A30" s="53">
        <v>23</v>
      </c>
      <c r="B30" s="1" t="s">
        <v>55</v>
      </c>
      <c r="C30" s="1" t="s">
        <v>58</v>
      </c>
      <c r="D30" s="3" t="s">
        <v>134</v>
      </c>
      <c r="E30" s="41">
        <f>'SP 2020-2023'!E30-'VTBL 2020-20201'!E30</f>
        <v>27.164000000000016</v>
      </c>
      <c r="F30" s="41">
        <f>'SP 2020-2023'!F30-'VTBL 2020-20201'!F30</f>
        <v>-34.149000000000001</v>
      </c>
      <c r="G30" s="41">
        <f>'SP 2020-2023'!G30-'VTBL 2020-20201'!G30</f>
        <v>139.154</v>
      </c>
      <c r="H30" s="41">
        <f>'SP 2020-2023'!H30-'VTBL 2020-20201'!H30</f>
        <v>134.53699999999998</v>
      </c>
      <c r="I30" s="41">
        <f>'SP 2020-2023'!I30-'VTBL 2020-20201'!I30</f>
        <v>39.400000000000034</v>
      </c>
      <c r="J30" s="41">
        <f>'SP 2020-2023'!J30-'VTBL 2020-20201'!J30</f>
        <v>-34.073999999999955</v>
      </c>
      <c r="K30" s="41">
        <f>'SP 2020-2023'!K30-'VTBL 2020-20201'!K30</f>
        <v>-105.14400000000001</v>
      </c>
      <c r="L30" s="41">
        <f>'SP 2020-2023'!L30-'VTBL 2020-20201'!L30</f>
        <v>274.54562988473765</v>
      </c>
      <c r="M30" s="41">
        <f>'SP 2020-2023'!M30-'VTBL 2020-20201'!M30</f>
        <v>415.77530375721631</v>
      </c>
      <c r="N30" s="41">
        <f>'SP 2020-2023'!N30-'VTBL 2020-20201'!N30</f>
        <v>673.1250095872017</v>
      </c>
      <c r="O30" s="41">
        <f>'SP 2020-2023'!O30-'VTBL 2020-20201'!O30</f>
        <v>707.9261135484744</v>
      </c>
      <c r="P30" s="1"/>
      <c r="Q30" s="1"/>
      <c r="R30" s="1"/>
      <c r="S30" s="1"/>
    </row>
    <row r="31" spans="1:19" x14ac:dyDescent="0.25">
      <c r="A31" s="53">
        <v>24</v>
      </c>
      <c r="B31" s="1" t="s">
        <v>8</v>
      </c>
      <c r="C31" s="1" t="s">
        <v>9</v>
      </c>
      <c r="D31" s="3" t="s">
        <v>134</v>
      </c>
      <c r="E31" s="41">
        <f>'SP 2020-2023'!E31-'VTBL 2020-20201'!E31</f>
        <v>-2.0000000004074536E-3</v>
      </c>
      <c r="F31" s="41">
        <f>'SP 2020-2023'!F31-'VTBL 2020-20201'!F31</f>
        <v>-2.8000000000247383E-2</v>
      </c>
      <c r="G31" s="41">
        <f>'SP 2020-2023'!G31-'VTBL 2020-20201'!G31</f>
        <v>130.98899999999958</v>
      </c>
      <c r="H31" s="41">
        <f>'SP 2020-2023'!H31-'VTBL 2020-20201'!H31</f>
        <v>136.5580000000009</v>
      </c>
      <c r="I31" s="41">
        <f>'SP 2020-2023'!I31-'VTBL 2020-20201'!I31</f>
        <v>126.91700000000128</v>
      </c>
      <c r="J31" s="41">
        <f>'SP 2020-2023'!J31-'VTBL 2020-20201'!J31</f>
        <v>132.8169999999991</v>
      </c>
      <c r="K31" s="41">
        <f>'SP 2020-2023'!K31-'VTBL 2020-20201'!K31</f>
        <v>488.53199999999924</v>
      </c>
      <c r="L31" s="41">
        <f>'SP 2020-2023'!L31-'VTBL 2020-20201'!L31</f>
        <v>141.65651639215139</v>
      </c>
      <c r="M31" s="41">
        <f>'SP 2020-2023'!M31-'VTBL 2020-20201'!M31</f>
        <v>-177.72352389540174</v>
      </c>
      <c r="N31" s="41">
        <f>'SP 2020-2023'!N31-'VTBL 2020-20201'!N31</f>
        <v>-553.35079771871824</v>
      </c>
      <c r="O31" s="41">
        <f>'SP 2020-2023'!O31-'VTBL 2020-20201'!O31</f>
        <v>-939.58123002047068</v>
      </c>
      <c r="P31" s="1"/>
      <c r="Q31" s="1"/>
      <c r="R31" s="1"/>
      <c r="S31" s="1"/>
    </row>
    <row r="32" spans="1:19" x14ac:dyDescent="0.25">
      <c r="A32" s="53">
        <v>25</v>
      </c>
      <c r="B32" s="1" t="s">
        <v>10</v>
      </c>
      <c r="C32" s="1" t="s">
        <v>11</v>
      </c>
      <c r="D32" s="3" t="s">
        <v>134</v>
      </c>
      <c r="E32" s="41">
        <f>'SP 2020-2023'!E32-'VTBL 2020-20201'!E32</f>
        <v>-1.0000000002037268E-3</v>
      </c>
      <c r="F32" s="41">
        <f>'SP 2020-2023'!F32-'VTBL 2020-20201'!F32</f>
        <v>-1.0000000002037268E-3</v>
      </c>
      <c r="G32" s="41">
        <f>'SP 2020-2023'!G32-'VTBL 2020-20201'!G32</f>
        <v>271.17500000000109</v>
      </c>
      <c r="H32" s="41">
        <f>'SP 2020-2023'!H32-'VTBL 2020-20201'!H32</f>
        <v>236.2450000000008</v>
      </c>
      <c r="I32" s="41">
        <f>'SP 2020-2023'!I32-'VTBL 2020-20201'!I32</f>
        <v>169.61700000000019</v>
      </c>
      <c r="J32" s="41">
        <f>'SP 2020-2023'!J32-'VTBL 2020-20201'!J32</f>
        <v>115.54400000000169</v>
      </c>
      <c r="K32" s="41">
        <f>'SP 2020-2023'!K32-'VTBL 2020-20201'!K32</f>
        <v>359.93500000000131</v>
      </c>
      <c r="L32" s="41">
        <f>'SP 2020-2023'!L32-'VTBL 2020-20201'!L32</f>
        <v>486.98683706833981</v>
      </c>
      <c r="M32" s="41">
        <f>'SP 2020-2023'!M32-'VTBL 2020-20201'!M32</f>
        <v>173.79493284830824</v>
      </c>
      <c r="N32" s="41">
        <f>'SP 2020-2023'!N32-'VTBL 2020-20201'!N32</f>
        <v>-26.136543855172931</v>
      </c>
      <c r="O32" s="41">
        <f>'SP 2020-2023'!O32-'VTBL 2020-20201'!O32</f>
        <v>-563.2554942421084</v>
      </c>
      <c r="P32" s="1"/>
      <c r="Q32" s="1"/>
      <c r="R32" s="1"/>
      <c r="S32" s="1"/>
    </row>
    <row r="33" spans="1:19" x14ac:dyDescent="0.25">
      <c r="A33" s="8"/>
      <c r="B33" s="9" t="s">
        <v>62</v>
      </c>
      <c r="C33" s="9" t="s">
        <v>63</v>
      </c>
      <c r="D33" s="11"/>
      <c r="E33" s="11">
        <v>2012</v>
      </c>
      <c r="F33" s="11">
        <v>2013</v>
      </c>
      <c r="G33" s="11">
        <v>2014</v>
      </c>
      <c r="H33" s="11">
        <v>2015</v>
      </c>
      <c r="I33" s="11">
        <v>2016</v>
      </c>
      <c r="J33" s="11">
        <v>2017</v>
      </c>
      <c r="K33" s="11">
        <v>2018</v>
      </c>
      <c r="L33" s="11">
        <v>2019</v>
      </c>
      <c r="M33" s="11">
        <v>2020</v>
      </c>
      <c r="N33" s="11">
        <v>2021</v>
      </c>
      <c r="O33" s="11">
        <v>2022</v>
      </c>
      <c r="P33" s="1"/>
      <c r="Q33" s="1"/>
      <c r="R33" s="1"/>
      <c r="S33" s="1"/>
    </row>
    <row r="34" spans="1:19" x14ac:dyDescent="0.25">
      <c r="A34" s="53">
        <v>26</v>
      </c>
      <c r="B34" s="1" t="s">
        <v>64</v>
      </c>
      <c r="C34" s="1" t="s">
        <v>65</v>
      </c>
      <c r="D34" s="3" t="s">
        <v>47</v>
      </c>
      <c r="E34" s="36">
        <f>'SP 2020-2023'!E34-'VTBL 2020-20201'!E34</f>
        <v>3.5199484938743808E-3</v>
      </c>
      <c r="F34" s="36">
        <f>'SP 2020-2023'!F34-'VTBL 2020-20201'!F34</f>
        <v>-9.1472186696108793E-3</v>
      </c>
      <c r="G34" s="36">
        <f>'SP 2020-2023'!G34-'VTBL 2020-20201'!G34</f>
        <v>2.4796442743621583E-2</v>
      </c>
      <c r="H34" s="36">
        <f>'SP 2020-2023'!H34-'VTBL 2020-20201'!H34</f>
        <v>9.9381329515324524E-4</v>
      </c>
      <c r="I34" s="36">
        <f>'SP 2020-2023'!I34-'VTBL 2020-20201'!I34</f>
        <v>-8.8630503890811951E-3</v>
      </c>
      <c r="J34" s="36">
        <f>'SP 2020-2023'!J34-'VTBL 2020-20201'!J34</f>
        <v>-0.2047278582013945</v>
      </c>
      <c r="K34" s="36">
        <f>'SP 2020-2023'!K34-'VTBL 2020-20201'!K34</f>
        <v>-0.26442356898041908</v>
      </c>
      <c r="L34" s="36">
        <f>'SP 2020-2023'!L34-'VTBL 2020-20201'!L34</f>
        <v>-6.2738915086612224E-2</v>
      </c>
      <c r="M34" s="58">
        <f>'SP 2020-2023'!M34-'VTBL 2020-20201'!M34</f>
        <v>0</v>
      </c>
      <c r="N34" s="58">
        <f>'SP 2020-2023'!N34-'VTBL 2020-20201'!N34</f>
        <v>-4.2555776254005195E-3</v>
      </c>
      <c r="O34" s="36">
        <f>'SP 2020-2023'!O34-'VTBL 2020-20201'!O34</f>
        <v>-0.10820710186760607</v>
      </c>
      <c r="P34" s="1"/>
      <c r="Q34" s="1"/>
      <c r="R34" s="1"/>
      <c r="S34" s="1"/>
    </row>
    <row r="35" spans="1:19" x14ac:dyDescent="0.25">
      <c r="A35" s="53">
        <v>27</v>
      </c>
      <c r="B35" s="18" t="s">
        <v>66</v>
      </c>
      <c r="C35" s="18" t="s">
        <v>67</v>
      </c>
      <c r="D35" s="19" t="s">
        <v>47</v>
      </c>
      <c r="E35" s="36">
        <f>'SP 2020-2023'!E35-'VTBL 2020-20201'!E35</f>
        <v>-0.13287655088169004</v>
      </c>
      <c r="F35" s="36">
        <f>'SP 2020-2023'!F35-'VTBL 2020-20201'!F35</f>
        <v>-0.15814765220284244</v>
      </c>
      <c r="G35" s="36">
        <f>'SP 2020-2023'!G35-'VTBL 2020-20201'!G35</f>
        <v>2.0624311724219524E-2</v>
      </c>
      <c r="H35" s="36">
        <f>'SP 2020-2023'!H35-'VTBL 2020-20201'!H35</f>
        <v>2.9904026011280394E-3</v>
      </c>
      <c r="I35" s="36">
        <f>'SP 2020-2023'!I35-'VTBL 2020-20201'!I35</f>
        <v>-1.3128313314254569E-2</v>
      </c>
      <c r="J35" s="36">
        <f>'SP 2020-2023'!J35-'VTBL 2020-20201'!J35</f>
        <v>-4.7473560598731979E-2</v>
      </c>
      <c r="K35" s="36">
        <f>'SP 2020-2023'!K35-'VTBL 2020-20201'!K35</f>
        <v>-1.7292813883614144E-2</v>
      </c>
      <c r="L35" s="36">
        <f>'SP 2020-2023'!L35-'VTBL 2020-20201'!L35</f>
        <v>0.22664889321640835</v>
      </c>
      <c r="M35" s="36">
        <f>'SP 2020-2023'!M35-'VTBL 2020-20201'!M35</f>
        <v>-0.20000000000000018</v>
      </c>
      <c r="N35" s="36">
        <f>'SP 2020-2023'!N35-'VTBL 2020-20201'!N35</f>
        <v>0</v>
      </c>
      <c r="O35" s="36">
        <f>'SP 2020-2023'!O35-'VTBL 2020-20201'!O35</f>
        <v>0</v>
      </c>
      <c r="P35" s="1"/>
      <c r="Q35" s="1"/>
      <c r="R35" s="1"/>
      <c r="S35" s="1"/>
    </row>
    <row r="36" spans="1:19" x14ac:dyDescent="0.25">
      <c r="A36" s="53">
        <v>28</v>
      </c>
      <c r="B36" s="18" t="s">
        <v>68</v>
      </c>
      <c r="C36" s="18" t="s">
        <v>69</v>
      </c>
      <c r="D36" s="19" t="s">
        <v>47</v>
      </c>
      <c r="E36" s="36">
        <f>'SP 2020-2023'!E36-'VTBL 2020-20201'!E36</f>
        <v>2.9747632161729598E-2</v>
      </c>
      <c r="F36" s="36">
        <f>'SP 2020-2023'!F36-'VTBL 2020-20201'!F36</f>
        <v>-1.7114406712281038E-2</v>
      </c>
      <c r="G36" s="36">
        <f>'SP 2020-2023'!G36-'VTBL 2020-20201'!G36</f>
        <v>3.0613082246034651E-2</v>
      </c>
      <c r="H36" s="36">
        <f>'SP 2020-2023'!H36-'VTBL 2020-20201'!H36</f>
        <v>-1.5420038771424061E-2</v>
      </c>
      <c r="I36" s="36">
        <f>'SP 2020-2023'!I36-'VTBL 2020-20201'!I36</f>
        <v>-6.0363397821774356E-2</v>
      </c>
      <c r="J36" s="36">
        <f>'SP 2020-2023'!J36-'VTBL 2020-20201'!J36</f>
        <v>0.62161376434539761</v>
      </c>
      <c r="K36" s="36">
        <f>'SP 2020-2023'!K36-'VTBL 2020-20201'!K36</f>
        <v>-0.811086256904332</v>
      </c>
      <c r="L36" s="36">
        <f>'SP 2020-2023'!L36-'VTBL 2020-20201'!L36</f>
        <v>-0.58088838864193448</v>
      </c>
      <c r="M36" s="36">
        <f>'SP 2020-2023'!M36-'VTBL 2020-20201'!M36</f>
        <v>-0.85134388803951344</v>
      </c>
      <c r="N36" s="36">
        <f>'SP 2020-2023'!N36-'VTBL 2020-20201'!N36</f>
        <v>-0.25529135945936465</v>
      </c>
      <c r="O36" s="36">
        <f>'SP 2020-2023'!O36-'VTBL 2020-20201'!O36</f>
        <v>-0.25529135945936465</v>
      </c>
      <c r="P36" s="1"/>
      <c r="Q36" s="1"/>
      <c r="R36" s="1"/>
      <c r="S36" s="1"/>
    </row>
    <row r="37" spans="1:19" x14ac:dyDescent="0.25">
      <c r="A37" s="53">
        <v>29</v>
      </c>
      <c r="B37" s="18" t="s">
        <v>70</v>
      </c>
      <c r="C37" s="18" t="s">
        <v>71</v>
      </c>
      <c r="D37" s="19" t="s">
        <v>47</v>
      </c>
      <c r="E37" s="36">
        <f>'SP 2020-2023'!E37-'VTBL 2020-20201'!E37</f>
        <v>-5.3464703421823856E-2</v>
      </c>
      <c r="F37" s="36">
        <f>'SP 2020-2023'!F37-'VTBL 2020-20201'!F37</f>
        <v>-9.434100979315474E-2</v>
      </c>
      <c r="G37" s="36">
        <f>'SP 2020-2023'!G37-'VTBL 2020-20201'!G37</f>
        <v>-1.3017589646574805</v>
      </c>
      <c r="H37" s="36">
        <f>'SP 2020-2023'!H37-'VTBL 2020-20201'!H37</f>
        <v>-0.1282701917106408</v>
      </c>
      <c r="I37" s="36">
        <f>'SP 2020-2023'!I37-'VTBL 2020-20201'!I37</f>
        <v>-0.36094072658862331</v>
      </c>
      <c r="J37" s="36">
        <f>'SP 2020-2023'!J37-'VTBL 2020-20201'!J37</f>
        <v>-0.34104474234064242</v>
      </c>
      <c r="K37" s="36">
        <f>'SP 2020-2023'!K37-'VTBL 2020-20201'!K37</f>
        <v>0.14644048021861522</v>
      </c>
      <c r="L37" s="36">
        <f>'SP 2020-2023'!L37-'VTBL 2020-20201'!L37</f>
        <v>-0.3730090482510775</v>
      </c>
      <c r="M37" s="36">
        <f>'SP 2020-2023'!M37-'VTBL 2020-20201'!M37</f>
        <v>-1.7079049214802779</v>
      </c>
      <c r="N37" s="36">
        <f>'SP 2020-2023'!N37-'VTBL 2020-20201'!N37</f>
        <v>0.37541595424004015</v>
      </c>
      <c r="O37" s="36">
        <f>'SP 2020-2023'!O37-'VTBL 2020-20201'!O37</f>
        <v>4.5652898294576971E-2</v>
      </c>
      <c r="P37" s="1"/>
      <c r="Q37" s="1"/>
      <c r="R37" s="1"/>
      <c r="S37" s="1"/>
    </row>
    <row r="38" spans="1:19" x14ac:dyDescent="0.25">
      <c r="A38" s="53">
        <v>30</v>
      </c>
      <c r="B38" s="18" t="s">
        <v>72</v>
      </c>
      <c r="C38" s="18" t="s">
        <v>73</v>
      </c>
      <c r="D38" s="19" t="s">
        <v>47</v>
      </c>
      <c r="E38" s="36">
        <f>'SP 2020-2023'!E38-'VTBL 2020-20201'!E38</f>
        <v>-1.1555727497271562</v>
      </c>
      <c r="F38" s="36">
        <f>'SP 2020-2023'!F38-'VTBL 2020-20201'!F38</f>
        <v>-0.19821681156598459</v>
      </c>
      <c r="G38" s="36">
        <f>'SP 2020-2023'!G38-'VTBL 2020-20201'!G38</f>
        <v>0.68517000387558369</v>
      </c>
      <c r="H38" s="36">
        <f>'SP 2020-2023'!H38-'VTBL 2020-20201'!H38</f>
        <v>0.40648154200906106</v>
      </c>
      <c r="I38" s="36">
        <f>'SP 2020-2023'!I38-'VTBL 2020-20201'!I38</f>
        <v>-0.23121387057459231</v>
      </c>
      <c r="J38" s="36">
        <f>'SP 2020-2023'!J38-'VTBL 2020-20201'!J38</f>
        <v>0.19900705187714607</v>
      </c>
      <c r="K38" s="36">
        <f>'SP 2020-2023'!K38-'VTBL 2020-20201'!K38</f>
        <v>-0.46608909903612528</v>
      </c>
      <c r="L38" s="36">
        <f>'SP 2020-2023'!L38-'VTBL 2020-20201'!L38</f>
        <v>-2.206909060576745E-2</v>
      </c>
      <c r="M38" s="36">
        <f>'SP 2020-2023'!M38-'VTBL 2020-20201'!M38</f>
        <v>-0.27255574105628488</v>
      </c>
      <c r="N38" s="36">
        <f>'SP 2020-2023'!N38-'VTBL 2020-20201'!N38</f>
        <v>-6.5197209918963939E-2</v>
      </c>
      <c r="O38" s="36">
        <f>'SP 2020-2023'!O38-'VTBL 2020-20201'!O38</f>
        <v>-0.21804459284502764</v>
      </c>
      <c r="P38" s="1"/>
      <c r="Q38" s="1"/>
      <c r="R38" s="1"/>
      <c r="S38" s="1"/>
    </row>
    <row r="39" spans="1:19" x14ac:dyDescent="0.25">
      <c r="A39" s="53">
        <v>31</v>
      </c>
      <c r="B39" s="18" t="s">
        <v>74</v>
      </c>
      <c r="C39" s="18" t="s">
        <v>75</v>
      </c>
      <c r="D39" s="19" t="s">
        <v>59</v>
      </c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1"/>
      <c r="Q39" s="1"/>
      <c r="R39" s="1"/>
      <c r="S39" s="1"/>
    </row>
    <row r="40" spans="1:19" x14ac:dyDescent="0.25">
      <c r="A40" s="53">
        <v>32</v>
      </c>
      <c r="B40" s="18" t="s">
        <v>76</v>
      </c>
      <c r="C40" s="18" t="s">
        <v>77</v>
      </c>
      <c r="D40" s="19" t="s">
        <v>47</v>
      </c>
      <c r="E40" s="36">
        <f>'SP 2020-2023'!E40-'VTBL 2020-20201'!E40</f>
        <v>-3.6481148129041685E-6</v>
      </c>
      <c r="F40" s="36">
        <f>'SP 2020-2023'!F40-'VTBL 2020-20201'!F40</f>
        <v>4.0119788309311843E-6</v>
      </c>
      <c r="G40" s="36">
        <f>'SP 2020-2023'!G40-'VTBL 2020-20201'!G40</f>
        <v>0.44324661017822109</v>
      </c>
      <c r="H40" s="36">
        <f>'SP 2020-2023'!H40-'VTBL 2020-20201'!H40</f>
        <v>0.21592814183870246</v>
      </c>
      <c r="I40" s="36">
        <f>'SP 2020-2023'!I40-'VTBL 2020-20201'!I40</f>
        <v>0.33143975725189989</v>
      </c>
      <c r="J40" s="36">
        <f>'SP 2020-2023'!J40-'VTBL 2020-20201'!J40</f>
        <v>-0.18460116312486718</v>
      </c>
      <c r="K40" s="36">
        <f>'SP 2020-2023'!K40-'VTBL 2020-20201'!K40</f>
        <v>-9.2579555847905226E-2</v>
      </c>
      <c r="L40" s="36">
        <f>'SP 2020-2023'!L40-'VTBL 2020-20201'!L40</f>
        <v>-1.1669915268810902</v>
      </c>
      <c r="M40" s="36">
        <f>'SP 2020-2023'!M40-'VTBL 2020-20201'!M40</f>
        <v>-1</v>
      </c>
      <c r="N40" s="36">
        <f>'SP 2020-2023'!N40-'VTBL 2020-20201'!N40</f>
        <v>-1.7</v>
      </c>
      <c r="O40" s="36">
        <f>'SP 2020-2023'!O40-'VTBL 2020-20201'!O40</f>
        <v>-1.7</v>
      </c>
      <c r="P40" s="1"/>
      <c r="Q40" s="1"/>
      <c r="R40" s="1"/>
      <c r="S40" s="1"/>
    </row>
    <row r="41" spans="1:19" x14ac:dyDescent="0.25">
      <c r="A41" s="53">
        <v>33</v>
      </c>
      <c r="B41" s="18" t="s">
        <v>78</v>
      </c>
      <c r="C41" s="18" t="s">
        <v>79</v>
      </c>
      <c r="D41" s="19" t="s">
        <v>47</v>
      </c>
      <c r="E41" s="36">
        <f>'SP 2020-2023'!E41-'VTBL 2020-20201'!E41</f>
        <v>-8.2647624992659985E-6</v>
      </c>
      <c r="F41" s="36">
        <f>'SP 2020-2023'!F41-'VTBL 2020-20201'!F41</f>
        <v>-1.4299519861538101E-5</v>
      </c>
      <c r="G41" s="36">
        <f>'SP 2020-2023'!G41-'VTBL 2020-20201'!G41</f>
        <v>7.9564968900101007E-2</v>
      </c>
      <c r="H41" s="36">
        <f>'SP 2020-2023'!H41-'VTBL 2020-20201'!H41</f>
        <v>0.18879912071326999</v>
      </c>
      <c r="I41" s="36">
        <f>'SP 2020-2023'!I41-'VTBL 2020-20201'!I41</f>
        <v>0.14305334497824163</v>
      </c>
      <c r="J41" s="36">
        <f>'SP 2020-2023'!J41-'VTBL 2020-20201'!J41</f>
        <v>4.3340104750981823E-2</v>
      </c>
      <c r="K41" s="36">
        <f>'SP 2020-2023'!K41-'VTBL 2020-20201'!K41</f>
        <v>0.10323955450164135</v>
      </c>
      <c r="L41" s="36">
        <f>'SP 2020-2023'!L41-'VTBL 2020-20201'!L41</f>
        <v>-0.89251817920120879</v>
      </c>
      <c r="M41" s="36">
        <f>'SP 2020-2023'!M41-'VTBL 2020-20201'!M41</f>
        <v>-2</v>
      </c>
      <c r="N41" s="36">
        <f>'SP 2020-2023'!N41-'VTBL 2020-20201'!N41</f>
        <v>-1.6</v>
      </c>
      <c r="O41" s="36">
        <f>'SP 2020-2023'!O41-'VTBL 2020-20201'!O41</f>
        <v>-1.6</v>
      </c>
      <c r="P41" s="1"/>
      <c r="Q41" s="1"/>
      <c r="R41" s="1"/>
      <c r="S41" s="1"/>
    </row>
    <row r="42" spans="1:19" x14ac:dyDescent="0.25">
      <c r="A42" s="8"/>
      <c r="B42" s="9" t="s">
        <v>80</v>
      </c>
      <c r="C42" s="9" t="s">
        <v>81</v>
      </c>
      <c r="D42" s="11"/>
      <c r="E42" s="11">
        <v>2012</v>
      </c>
      <c r="F42" s="11">
        <v>2013</v>
      </c>
      <c r="G42" s="11">
        <v>2014</v>
      </c>
      <c r="H42" s="11">
        <v>2015</v>
      </c>
      <c r="I42" s="11">
        <v>2016</v>
      </c>
      <c r="J42" s="11">
        <v>2017</v>
      </c>
      <c r="K42" s="11">
        <v>2018</v>
      </c>
      <c r="L42" s="11">
        <v>2019</v>
      </c>
      <c r="M42" s="11">
        <v>2020</v>
      </c>
      <c r="N42" s="11">
        <v>2021</v>
      </c>
      <c r="O42" s="11">
        <v>2022</v>
      </c>
      <c r="P42" s="1"/>
      <c r="Q42" s="1"/>
      <c r="R42" s="1"/>
      <c r="S42" s="1"/>
    </row>
    <row r="43" spans="1:19" x14ac:dyDescent="0.25">
      <c r="A43" s="53">
        <v>34</v>
      </c>
      <c r="B43" s="1" t="s">
        <v>2</v>
      </c>
      <c r="C43" s="1" t="s">
        <v>3</v>
      </c>
      <c r="D43" s="3" t="s">
        <v>47</v>
      </c>
      <c r="E43" s="36">
        <f>'SP 2020-2023'!E43-'VTBL 2020-20201'!E43</f>
        <v>0.23387006860609372</v>
      </c>
      <c r="F43" s="36">
        <f>'SP 2020-2023'!F43-'VTBL 2020-20201'!F43</f>
        <v>0.25855236727065334</v>
      </c>
      <c r="G43" s="36">
        <f>'SP 2020-2023'!G43-'VTBL 2020-20201'!G43</f>
        <v>-0.21965562572032593</v>
      </c>
      <c r="H43" s="36">
        <f>'SP 2020-2023'!H43-'VTBL 2020-20201'!H43</f>
        <v>-2.9561154871295736E-2</v>
      </c>
      <c r="I43" s="36">
        <f>'SP 2020-2023'!I43-'VTBL 2020-20201'!I43</f>
        <v>2.6114530771718769E-2</v>
      </c>
      <c r="J43" s="36">
        <f>'SP 2020-2023'!J43-'VTBL 2020-20201'!J43</f>
        <v>-0.68936370350043319</v>
      </c>
      <c r="K43" s="36">
        <f>'SP 2020-2023'!K43-'VTBL 2020-20201'!K43</f>
        <v>-0.2407256592044078</v>
      </c>
      <c r="L43" s="36">
        <f>'SP 2020-2023'!L43-'VTBL 2020-20201'!L43</f>
        <v>-4.383700950137781E-2</v>
      </c>
      <c r="M43" s="36">
        <f>'SP 2020-2023'!M43-'VTBL 2020-20201'!M43</f>
        <v>-9.4622156053126405E-2</v>
      </c>
      <c r="N43" s="36">
        <f>'SP 2020-2023'!N43-'VTBL 2020-20201'!N43</f>
        <v>-3.1281105866683534E-2</v>
      </c>
      <c r="O43" s="36">
        <f>'SP 2020-2023'!O43-'VTBL 2020-20201'!O43</f>
        <v>-3.1898344682355528E-2</v>
      </c>
      <c r="P43" s="1"/>
      <c r="Q43" s="1"/>
      <c r="R43" s="1"/>
      <c r="S43" s="1"/>
    </row>
    <row r="44" spans="1:19" x14ac:dyDescent="0.25">
      <c r="A44" s="53">
        <v>35</v>
      </c>
      <c r="B44" s="1" t="s">
        <v>52</v>
      </c>
      <c r="C44" s="1" t="s">
        <v>4</v>
      </c>
      <c r="D44" s="3" t="s">
        <v>47</v>
      </c>
      <c r="E44" s="36">
        <f>'SP 2020-2023'!E44-'VTBL 2020-20201'!E44</f>
        <v>3.207261972038089E-2</v>
      </c>
      <c r="F44" s="36">
        <f>'SP 2020-2023'!F44-'VTBL 2020-20201'!F44</f>
        <v>-6.0135656252389036E-2</v>
      </c>
      <c r="G44" s="36">
        <f>'SP 2020-2023'!G44-'VTBL 2020-20201'!G44</f>
        <v>6.6980707067186618E-2</v>
      </c>
      <c r="H44" s="36">
        <f>'SP 2020-2023'!H44-'VTBL 2020-20201'!H44</f>
        <v>0.22016518893358439</v>
      </c>
      <c r="I44" s="36">
        <f>'SP 2020-2023'!I44-'VTBL 2020-20201'!I44</f>
        <v>-0.1339597484924584</v>
      </c>
      <c r="J44" s="36">
        <f>'SP 2020-2023'!J44-'VTBL 2020-20201'!J44</f>
        <v>-0.11919705688621984</v>
      </c>
      <c r="K44" s="36">
        <f>'SP 2020-2023'!K44-'VTBL 2020-20201'!K44</f>
        <v>4.5089824045134841E-2</v>
      </c>
      <c r="L44" s="36">
        <f>'SP 2020-2023'!L44-'VTBL 2020-20201'!L44</f>
        <v>-7.7016480530386844E-2</v>
      </c>
      <c r="M44" s="36">
        <f>'SP 2020-2023'!M44-'VTBL 2020-20201'!M44</f>
        <v>-0.14929899529440355</v>
      </c>
      <c r="N44" s="36">
        <f>'SP 2020-2023'!N44-'VTBL 2020-20201'!N44</f>
        <v>-3.2970592955856581E-3</v>
      </c>
      <c r="O44" s="36">
        <f>'SP 2020-2023'!O44-'VTBL 2020-20201'!O44</f>
        <v>-3.6606117357035561E-2</v>
      </c>
      <c r="P44" s="1"/>
      <c r="Q44" s="1"/>
      <c r="R44" s="1"/>
      <c r="S44" s="1"/>
    </row>
    <row r="45" spans="1:19" x14ac:dyDescent="0.25">
      <c r="A45" s="53">
        <v>36</v>
      </c>
      <c r="B45" s="1" t="s">
        <v>53</v>
      </c>
      <c r="C45" s="1" t="s">
        <v>5</v>
      </c>
      <c r="D45" s="3" t="s">
        <v>47</v>
      </c>
      <c r="E45" s="36">
        <f>'SP 2020-2023'!E45-'VTBL 2020-20201'!E45</f>
        <v>-0.16188215060133523</v>
      </c>
      <c r="F45" s="36">
        <f>'SP 2020-2023'!F45-'VTBL 2020-20201'!F45</f>
        <v>-0.29709567376155044</v>
      </c>
      <c r="G45" s="36">
        <f>'SP 2020-2023'!G45-'VTBL 2020-20201'!G45</f>
        <v>1.0524591209628347</v>
      </c>
      <c r="H45" s="36">
        <f>'SP 2020-2023'!H45-'VTBL 2020-20201'!H45</f>
        <v>-4.1121472252545921E-2</v>
      </c>
      <c r="I45" s="36">
        <f>'SP 2020-2023'!I45-'VTBL 2020-20201'!I45</f>
        <v>-0.27629485933129083</v>
      </c>
      <c r="J45" s="36">
        <f>'SP 2020-2023'!J45-'VTBL 2020-20201'!J45</f>
        <v>-0.45907690766599618</v>
      </c>
      <c r="K45" s="36">
        <f>'SP 2020-2023'!K45-'VTBL 2020-20201'!K45</f>
        <v>-0.45775788506196946</v>
      </c>
      <c r="L45" s="36">
        <f>'SP 2020-2023'!L45-'VTBL 2020-20201'!L45</f>
        <v>0.61986785354558382</v>
      </c>
      <c r="M45" s="36">
        <f>'SP 2020-2023'!M45-'VTBL 2020-20201'!M45</f>
        <v>0.27127123714924045</v>
      </c>
      <c r="N45" s="36">
        <f>'SP 2020-2023'!N45-'VTBL 2020-20201'!N45</f>
        <v>0.58799407319820984</v>
      </c>
      <c r="O45" s="36">
        <f>'SP 2020-2023'!O45-'VTBL 2020-20201'!O45</f>
        <v>-0.50165882596860178</v>
      </c>
      <c r="P45" s="1"/>
      <c r="Q45" s="1"/>
      <c r="R45" s="1"/>
      <c r="S45" s="1"/>
    </row>
    <row r="46" spans="1:19" x14ac:dyDescent="0.25">
      <c r="A46" s="53">
        <v>37</v>
      </c>
      <c r="B46" s="1" t="s">
        <v>54</v>
      </c>
      <c r="C46" s="1" t="s">
        <v>6</v>
      </c>
      <c r="D46" s="3" t="s">
        <v>47</v>
      </c>
      <c r="E46" s="36">
        <f>'SP 2020-2023'!E46-'VTBL 2020-20201'!E46</f>
        <v>0.44744443288335356</v>
      </c>
      <c r="F46" s="36">
        <f>'SP 2020-2023'!F46-'VTBL 2020-20201'!F46</f>
        <v>-1.4577796060337267E-2</v>
      </c>
      <c r="G46" s="36">
        <f>'SP 2020-2023'!G46-'VTBL 2020-20201'!G46</f>
        <v>-8.769642672124639E-2</v>
      </c>
      <c r="H46" s="36">
        <f>'SP 2020-2023'!H46-'VTBL 2020-20201'!H46</f>
        <v>-0.17014059523944919</v>
      </c>
      <c r="I46" s="36">
        <f>'SP 2020-2023'!I46-'VTBL 2020-20201'!I46</f>
        <v>1.5261816949346141E-2</v>
      </c>
      <c r="J46" s="36">
        <f>'SP 2020-2023'!J46-'VTBL 2020-20201'!J46</f>
        <v>-0.30083244996267089</v>
      </c>
      <c r="K46" s="36">
        <f>'SP 2020-2023'!K46-'VTBL 2020-20201'!K46</f>
        <v>-7.9943176035469854E-2</v>
      </c>
      <c r="L46" s="36">
        <f>'SP 2020-2023'!L46-'VTBL 2020-20201'!L46</f>
        <v>-0.73686218644493251</v>
      </c>
      <c r="M46" s="36">
        <f>'SP 2020-2023'!M46-'VTBL 2020-20201'!M46</f>
        <v>-0.4843009684269739</v>
      </c>
      <c r="N46" s="36">
        <f>'SP 2020-2023'!N46-'VTBL 2020-20201'!N46</f>
        <v>-0.12320490003922213</v>
      </c>
      <c r="O46" s="36">
        <f>'SP 2020-2023'!O46-'VTBL 2020-20201'!O46</f>
        <v>-0.50229919891409391</v>
      </c>
      <c r="P46" s="1"/>
      <c r="Q46" s="1"/>
      <c r="R46" s="1"/>
      <c r="S46" s="1"/>
    </row>
    <row r="47" spans="1:19" x14ac:dyDescent="0.25">
      <c r="A47" s="53">
        <v>38</v>
      </c>
      <c r="B47" s="1" t="s">
        <v>55</v>
      </c>
      <c r="C47" s="1" t="s">
        <v>58</v>
      </c>
      <c r="D47" s="3" t="s">
        <v>47</v>
      </c>
      <c r="E47" s="36">
        <f>'SP 2020-2023'!E47-'VTBL 2020-20201'!E47</f>
        <v>-0.60932658348468882</v>
      </c>
      <c r="F47" s="36">
        <f>'SP 2020-2023'!F47-'VTBL 2020-20201'!F47</f>
        <v>-0.28251787770121317</v>
      </c>
      <c r="G47" s="36">
        <f>'SP 2020-2023'!G47-'VTBL 2020-20201'!G47</f>
        <v>1.140155547684081</v>
      </c>
      <c r="H47" s="36">
        <f>'SP 2020-2023'!H47-'VTBL 2020-20201'!H47</f>
        <v>0.12901912298690321</v>
      </c>
      <c r="I47" s="36">
        <f>'SP 2020-2023'!I47-'VTBL 2020-20201'!I47</f>
        <v>-0.29155667628063719</v>
      </c>
      <c r="J47" s="36">
        <f>'SP 2020-2023'!J47-'VTBL 2020-20201'!J47</f>
        <v>-0.15824445770332529</v>
      </c>
      <c r="K47" s="36">
        <f>'SP 2020-2023'!K47-'VTBL 2020-20201'!K47</f>
        <v>-0.37781470902649961</v>
      </c>
      <c r="L47" s="36">
        <f>'SP 2020-2023'!L47-'VTBL 2020-20201'!L47</f>
        <v>1.3567300399905164</v>
      </c>
      <c r="M47" s="36">
        <f>'SP 2020-2023'!M47-'VTBL 2020-20201'!M47</f>
        <v>0.75557220557621441</v>
      </c>
      <c r="N47" s="36">
        <f>'SP 2020-2023'!N47-'VTBL 2020-20201'!N47</f>
        <v>0.71119897323743198</v>
      </c>
      <c r="O47" s="36">
        <f>'SP 2020-2023'!O47-'VTBL 2020-20201'!O47</f>
        <v>6.4037294549201818E-4</v>
      </c>
      <c r="P47" s="1"/>
      <c r="Q47" s="1"/>
      <c r="R47" s="1"/>
      <c r="S47" s="1"/>
    </row>
    <row r="48" spans="1:19" x14ac:dyDescent="0.25">
      <c r="A48" s="53">
        <v>39</v>
      </c>
      <c r="B48" s="1" t="s">
        <v>8</v>
      </c>
      <c r="C48" s="1" t="s">
        <v>9</v>
      </c>
      <c r="D48" s="3" t="s">
        <v>47</v>
      </c>
      <c r="E48" s="36">
        <f>'SP 2020-2023'!E48-'VTBL 2020-20201'!E48</f>
        <v>-4.9557831824892595E-2</v>
      </c>
      <c r="F48" s="36">
        <f>'SP 2020-2023'!F48-'VTBL 2020-20201'!F48</f>
        <v>-6.4884138358056731E-3</v>
      </c>
      <c r="G48" s="36">
        <f>'SP 2020-2023'!G48-'VTBL 2020-20201'!G48</f>
        <v>0.25365874364321472</v>
      </c>
      <c r="H48" s="36">
        <f>'SP 2020-2023'!H48-'VTBL 2020-20201'!H48</f>
        <v>-0.13557215034295012</v>
      </c>
      <c r="I48" s="36">
        <f>'SP 2020-2023'!I48-'VTBL 2020-20201'!I48</f>
        <v>-0.29276469970390728</v>
      </c>
      <c r="J48" s="36">
        <f>'SP 2020-2023'!J48-'VTBL 2020-20201'!J48</f>
        <v>4.770450304198004E-2</v>
      </c>
      <c r="K48" s="36">
        <f>'SP 2020-2023'!K48-'VTBL 2020-20201'!K48</f>
        <v>1.3459840018691009</v>
      </c>
      <c r="L48" s="36">
        <f>'SP 2020-2023'!L48-'VTBL 2020-20201'!L48</f>
        <v>-0.51043775158667537</v>
      </c>
      <c r="M48" s="36">
        <f>'SP 2020-2023'!M48-'VTBL 2020-20201'!M48</f>
        <v>-0.42208470068404247</v>
      </c>
      <c r="N48" s="36">
        <f>'SP 2020-2023'!N48-'VTBL 2020-20201'!N48</f>
        <v>-4.6140484833268047E-2</v>
      </c>
      <c r="O48" s="36">
        <f>'SP 2020-2023'!O48-'VTBL 2020-20201'!O48</f>
        <v>4.1439910806952529E-2</v>
      </c>
      <c r="P48" s="1"/>
      <c r="Q48" s="1"/>
      <c r="R48" s="1"/>
      <c r="S48" s="1"/>
    </row>
    <row r="49" spans="1:19" x14ac:dyDescent="0.25">
      <c r="A49" s="53">
        <v>40</v>
      </c>
      <c r="B49" s="1" t="s">
        <v>10</v>
      </c>
      <c r="C49" s="1" t="s">
        <v>11</v>
      </c>
      <c r="D49" s="3" t="s">
        <v>47</v>
      </c>
      <c r="E49" s="36">
        <f>'SP 2020-2023'!E49-'VTBL 2020-20201'!E49</f>
        <v>4.5100569112976885E-2</v>
      </c>
      <c r="F49" s="36">
        <f>'SP 2020-2023'!F49-'VTBL 2020-20201'!F49</f>
        <v>3.3204315374972537E-3</v>
      </c>
      <c r="G49" s="36">
        <f>'SP 2020-2023'!G49-'VTBL 2020-20201'!G49</f>
        <v>-1.0964962196661363</v>
      </c>
      <c r="H49" s="36">
        <f>'SP 2020-2023'!H49-'VTBL 2020-20201'!H49</f>
        <v>0.27491013829918942</v>
      </c>
      <c r="I49" s="36">
        <f>'SP 2020-2023'!I49-'VTBL 2020-20201'!I49</f>
        <v>0.38633305761899539</v>
      </c>
      <c r="J49" s="36">
        <f>'SP 2020-2023'!J49-'VTBL 2020-20201'!J49</f>
        <v>0.37076730138371516</v>
      </c>
      <c r="K49" s="36">
        <f>'SP 2020-2023'!K49-'VTBL 2020-20201'!K49</f>
        <v>-0.84153001305234953</v>
      </c>
      <c r="L49" s="36">
        <f>'SP 2020-2023'!L49-'VTBL 2020-20201'!L49</f>
        <v>-1.0537525705792372</v>
      </c>
      <c r="M49" s="36">
        <f>'SP 2020-2023'!M49-'VTBL 2020-20201'!M49</f>
        <v>-0.2072091238903977</v>
      </c>
      <c r="N49" s="36">
        <f>'SP 2020-2023'!N49-'VTBL 2020-20201'!N49</f>
        <v>-0.48219686254577221</v>
      </c>
      <c r="O49" s="36">
        <f>'SP 2020-2023'!O49-'VTBL 2020-20201'!O49</f>
        <v>0.51915110270272447</v>
      </c>
      <c r="P49" s="1"/>
      <c r="Q49" s="1"/>
      <c r="R49" s="1"/>
      <c r="S49" s="1"/>
    </row>
    <row r="50" spans="1:19" x14ac:dyDescent="0.25">
      <c r="A50" s="8"/>
      <c r="B50" s="9" t="s">
        <v>82</v>
      </c>
      <c r="C50" s="9" t="s">
        <v>83</v>
      </c>
      <c r="D50" s="11"/>
      <c r="E50" s="11">
        <v>2012</v>
      </c>
      <c r="F50" s="11">
        <v>2013</v>
      </c>
      <c r="G50" s="11">
        <v>2014</v>
      </c>
      <c r="H50" s="11">
        <v>2015</v>
      </c>
      <c r="I50" s="11">
        <v>2016</v>
      </c>
      <c r="J50" s="11">
        <v>2017</v>
      </c>
      <c r="K50" s="11">
        <v>2018</v>
      </c>
      <c r="L50" s="11">
        <v>2019</v>
      </c>
      <c r="M50" s="11">
        <v>2020</v>
      </c>
      <c r="N50" s="11">
        <v>2021</v>
      </c>
      <c r="O50" s="11">
        <v>2022</v>
      </c>
      <c r="P50" s="1"/>
      <c r="Q50" s="1"/>
      <c r="R50" s="1"/>
      <c r="S50" s="1"/>
    </row>
    <row r="51" spans="1:19" x14ac:dyDescent="0.25">
      <c r="A51" s="53">
        <v>41</v>
      </c>
      <c r="B51" s="1" t="s">
        <v>84</v>
      </c>
      <c r="C51" s="1" t="s">
        <v>85</v>
      </c>
      <c r="D51" s="3" t="s">
        <v>47</v>
      </c>
      <c r="E51" s="36">
        <f>'SP 2020-2023'!E51-'VTBL 2020-20201'!E51</f>
        <v>0</v>
      </c>
      <c r="F51" s="36">
        <f>'SP 2020-2023'!F51-'VTBL 2020-20201'!F51</f>
        <v>0</v>
      </c>
      <c r="G51" s="36">
        <f>'SP 2020-2023'!G51-'VTBL 2020-20201'!G51</f>
        <v>0</v>
      </c>
      <c r="H51" s="36">
        <f>'SP 2020-2023'!H51-'VTBL 2020-20201'!H51</f>
        <v>0</v>
      </c>
      <c r="I51" s="36">
        <f>'SP 2020-2023'!I51-'VTBL 2020-20201'!I51</f>
        <v>0</v>
      </c>
      <c r="J51" s="36">
        <f>'SP 2020-2023'!J51-'VTBL 2020-20201'!J51</f>
        <v>0</v>
      </c>
      <c r="K51" s="36">
        <f>'SP 2020-2023'!K51-'VTBL 2020-20201'!K51</f>
        <v>0</v>
      </c>
      <c r="L51" s="36">
        <f>'SP 2020-2023'!L51-'VTBL 2020-20201'!L51</f>
        <v>0</v>
      </c>
      <c r="M51" s="36">
        <f>'SP 2020-2023'!M51-'VTBL 2020-20201'!M51</f>
        <v>-0.20000000000000018</v>
      </c>
      <c r="N51" s="36">
        <f>'SP 2020-2023'!N51-'VTBL 2020-20201'!N51</f>
        <v>0</v>
      </c>
      <c r="O51" s="36">
        <f>'SP 2020-2023'!O51-'VTBL 2020-20201'!O51</f>
        <v>0</v>
      </c>
      <c r="P51" s="1"/>
      <c r="Q51" s="1"/>
      <c r="R51" s="1"/>
      <c r="S51" s="1"/>
    </row>
    <row r="52" spans="1:19" x14ac:dyDescent="0.25">
      <c r="A52" s="8"/>
      <c r="B52" s="9" t="s">
        <v>86</v>
      </c>
      <c r="C52" s="9" t="s">
        <v>87</v>
      </c>
      <c r="D52" s="11"/>
      <c r="E52" s="11">
        <v>2012</v>
      </c>
      <c r="F52" s="11">
        <v>2013</v>
      </c>
      <c r="G52" s="11">
        <v>2014</v>
      </c>
      <c r="H52" s="11">
        <v>2015</v>
      </c>
      <c r="I52" s="11">
        <v>2016</v>
      </c>
      <c r="J52" s="11">
        <v>2017</v>
      </c>
      <c r="K52" s="11">
        <v>2018</v>
      </c>
      <c r="L52" s="11">
        <v>2019</v>
      </c>
      <c r="M52" s="11">
        <v>2020</v>
      </c>
      <c r="N52" s="11">
        <v>2021</v>
      </c>
      <c r="O52" s="11">
        <v>2022</v>
      </c>
      <c r="P52" s="1"/>
      <c r="Q52" s="1"/>
      <c r="R52" s="1"/>
      <c r="S52" s="1"/>
    </row>
    <row r="53" spans="1:19" x14ac:dyDescent="0.25">
      <c r="A53" s="53">
        <v>42</v>
      </c>
      <c r="B53" s="18" t="s">
        <v>88</v>
      </c>
      <c r="C53" s="18" t="s">
        <v>12</v>
      </c>
      <c r="D53" s="3" t="s">
        <v>134</v>
      </c>
      <c r="E53" s="58">
        <f>'SP 2020-2023'!E53-'VTBL 2020-20201'!E53</f>
        <v>52.076000000000931</v>
      </c>
      <c r="F53" s="58">
        <f>'SP 2020-2023'!F53-'VTBL 2020-20201'!F53</f>
        <v>29.581000000000131</v>
      </c>
      <c r="G53" s="58">
        <f>'SP 2020-2023'!G53-'VTBL 2020-20201'!G53</f>
        <v>59.039000000000669</v>
      </c>
      <c r="H53" s="58">
        <f>'SP 2020-2023'!H53-'VTBL 2020-20201'!H53</f>
        <v>124.27399999999943</v>
      </c>
      <c r="I53" s="58">
        <f>'SP 2020-2023'!I53-'VTBL 2020-20201'!I53</f>
        <v>63.173999999999069</v>
      </c>
      <c r="J53" s="58">
        <f>'SP 2020-2023'!J53-'VTBL 2020-20201'!J53</f>
        <v>-120.84100000000035</v>
      </c>
      <c r="K53" s="58">
        <f>'SP 2020-2023'!K53-'VTBL 2020-20201'!K53</f>
        <v>-390.31500000000051</v>
      </c>
      <c r="L53" s="58">
        <f>'SP 2020-2023'!L53-'VTBL 2020-20201'!L53</f>
        <v>-1048.5344867175245</v>
      </c>
      <c r="M53" s="58">
        <f>'SP 2020-2023'!M53-'VTBL 2020-20201'!M53</f>
        <v>-1294.5177259882021</v>
      </c>
      <c r="N53" s="58">
        <f>'SP 2020-2023'!N53-'VTBL 2020-20201'!N53</f>
        <v>-1465.3183145895309</v>
      </c>
      <c r="O53" s="58">
        <f>'SP 2020-2023'!O53-'VTBL 2020-20201'!O53</f>
        <v>-1572.9123248948308</v>
      </c>
      <c r="P53" s="18"/>
      <c r="Q53" s="18"/>
      <c r="R53" s="18"/>
      <c r="S53" s="18"/>
    </row>
    <row r="54" spans="1:19" x14ac:dyDescent="0.25">
      <c r="A54" s="53">
        <v>43</v>
      </c>
      <c r="B54" s="18" t="s">
        <v>89</v>
      </c>
      <c r="C54" s="18" t="s">
        <v>90</v>
      </c>
      <c r="D54" s="3" t="s">
        <v>134</v>
      </c>
      <c r="E54" s="58">
        <f>'SP 2020-2023'!E54-'VTBL 2020-20201'!E54</f>
        <v>-12.527000000000044</v>
      </c>
      <c r="F54" s="58">
        <f>'SP 2020-2023'!F54-'VTBL 2020-20201'!F54</f>
        <v>-13.15599999999904</v>
      </c>
      <c r="G54" s="58">
        <f>'SP 2020-2023'!G54-'VTBL 2020-20201'!G54</f>
        <v>-23.036000000000058</v>
      </c>
      <c r="H54" s="58">
        <f>'SP 2020-2023'!H54-'VTBL 2020-20201'!H54</f>
        <v>-26.25</v>
      </c>
      <c r="I54" s="58">
        <f>'SP 2020-2023'!I54-'VTBL 2020-20201'!I54</f>
        <v>-28.218000000000757</v>
      </c>
      <c r="J54" s="58">
        <f>'SP 2020-2023'!J54-'VTBL 2020-20201'!J54</f>
        <v>-69.038000000000466</v>
      </c>
      <c r="K54" s="58">
        <f>'SP 2020-2023'!K54-'VTBL 2020-20201'!K54</f>
        <v>8.4149999999990541</v>
      </c>
      <c r="L54" s="58">
        <f>'SP 2020-2023'!L54-'VTBL 2020-20201'!L54</f>
        <v>137.16405610467336</v>
      </c>
      <c r="M54" s="58">
        <f>'SP 2020-2023'!M54-'VTBL 2020-20201'!M54</f>
        <v>128.62172803233079</v>
      </c>
      <c r="N54" s="58">
        <f>'SP 2020-2023'!N54-'VTBL 2020-20201'!N54</f>
        <v>230.89987519609713</v>
      </c>
      <c r="O54" s="58">
        <f>'SP 2020-2023'!O54-'VTBL 2020-20201'!O54</f>
        <v>259.09247426326692</v>
      </c>
      <c r="P54" s="18"/>
      <c r="Q54" s="18"/>
      <c r="R54" s="18"/>
      <c r="S54" s="18"/>
    </row>
    <row r="55" spans="1:19" x14ac:dyDescent="0.25">
      <c r="A55" s="53">
        <v>44</v>
      </c>
      <c r="B55" s="18" t="s">
        <v>91</v>
      </c>
      <c r="C55" s="18" t="s">
        <v>92</v>
      </c>
      <c r="D55" s="3" t="s">
        <v>134</v>
      </c>
      <c r="E55" s="58">
        <f>'SP 2020-2023'!E55-'VTBL 2020-20201'!E55</f>
        <v>-12.527000000000044</v>
      </c>
      <c r="F55" s="58">
        <f>'SP 2020-2023'!F55-'VTBL 2020-20201'!F55</f>
        <v>-13.155999999999949</v>
      </c>
      <c r="G55" s="58">
        <f>'SP 2020-2023'!G55-'VTBL 2020-20201'!G55</f>
        <v>-23.036000000000058</v>
      </c>
      <c r="H55" s="58">
        <f>'SP 2020-2023'!H55-'VTBL 2020-20201'!H55</f>
        <v>-26.25</v>
      </c>
      <c r="I55" s="58">
        <f>'SP 2020-2023'!I55-'VTBL 2020-20201'!I55</f>
        <v>-28.218000000000757</v>
      </c>
      <c r="J55" s="58">
        <f>'SP 2020-2023'!J55-'VTBL 2020-20201'!J55</f>
        <v>-62.843000000000757</v>
      </c>
      <c r="K55" s="58">
        <f>'SP 2020-2023'!K55-'VTBL 2020-20201'!K55</f>
        <v>8.4130000000004657</v>
      </c>
      <c r="L55" s="58">
        <f>'SP 2020-2023'!L55-'VTBL 2020-20201'!L55</f>
        <v>10.658359475040925</v>
      </c>
      <c r="M55" s="58">
        <f>'SP 2020-2023'!M55-'VTBL 2020-20201'!M55</f>
        <v>-2.6147631843814452</v>
      </c>
      <c r="N55" s="58">
        <f>'SP 2020-2023'!N55-'VTBL 2020-20201'!N55</f>
        <v>76.254868500611337</v>
      </c>
      <c r="O55" s="58">
        <f>'SP 2020-2023'!O55-'VTBL 2020-20201'!O55</f>
        <v>93.888820179001414</v>
      </c>
      <c r="P55" s="18"/>
      <c r="Q55" s="18"/>
      <c r="R55" s="18"/>
      <c r="S55" s="18"/>
    </row>
    <row r="56" spans="1:19" x14ac:dyDescent="0.25">
      <c r="A56" s="53">
        <v>45</v>
      </c>
      <c r="B56" s="18" t="s">
        <v>93</v>
      </c>
      <c r="C56" s="18" t="s">
        <v>94</v>
      </c>
      <c r="D56" s="3" t="s">
        <v>134</v>
      </c>
      <c r="E56" s="36">
        <f>'SP 2020-2023'!E56-'VTBL 2020-20201'!E56</f>
        <v>0</v>
      </c>
      <c r="F56" s="36">
        <f>'SP 2020-2023'!F56-'VTBL 2020-20201'!F56</f>
        <v>0</v>
      </c>
      <c r="G56" s="36">
        <f>'SP 2020-2023'!G56-'VTBL 2020-20201'!G56</f>
        <v>0</v>
      </c>
      <c r="H56" s="36">
        <f>'SP 2020-2023'!H56-'VTBL 2020-20201'!H56</f>
        <v>0</v>
      </c>
      <c r="I56" s="36">
        <f>'SP 2020-2023'!I56-'VTBL 2020-20201'!I56</f>
        <v>0</v>
      </c>
      <c r="J56" s="36">
        <f>'SP 2020-2023'!J56-'VTBL 2020-20201'!J56</f>
        <v>-6.1950000000001637</v>
      </c>
      <c r="K56" s="36">
        <f>'SP 2020-2023'!K56-'VTBL 2020-20201'!K56</f>
        <v>1.9999999999527063E-3</v>
      </c>
      <c r="L56" s="36">
        <f>'SP 2020-2023'!L56-'VTBL 2020-20201'!L56</f>
        <v>126.5056966296338</v>
      </c>
      <c r="M56" s="36">
        <f>'SP 2020-2023'!M56-'VTBL 2020-20201'!M56</f>
        <v>131.23649121671133</v>
      </c>
      <c r="N56" s="36">
        <f>'SP 2020-2023'!N56-'VTBL 2020-20201'!N56</f>
        <v>154.64500669548579</v>
      </c>
      <c r="O56" s="36">
        <f>'SP 2020-2023'!O56-'VTBL 2020-20201'!O56</f>
        <v>165.20365408426596</v>
      </c>
      <c r="P56" s="18"/>
      <c r="Q56" s="18"/>
      <c r="R56" s="18"/>
      <c r="S56" s="18"/>
    </row>
    <row r="57" spans="1:19" x14ac:dyDescent="0.25">
      <c r="A57" s="53">
        <v>46</v>
      </c>
      <c r="B57" s="18" t="s">
        <v>13</v>
      </c>
      <c r="C57" s="18" t="s">
        <v>14</v>
      </c>
      <c r="D57" s="3" t="s">
        <v>134</v>
      </c>
      <c r="E57" s="36">
        <f>'SP 2020-2023'!E57-'VTBL 2020-20201'!E57</f>
        <v>0</v>
      </c>
      <c r="F57" s="36">
        <f>'SP 2020-2023'!F57-'VTBL 2020-20201'!F57</f>
        <v>0</v>
      </c>
      <c r="G57" s="36">
        <f>'SP 2020-2023'!G57-'VTBL 2020-20201'!G57</f>
        <v>0</v>
      </c>
      <c r="H57" s="36">
        <f>'SP 2020-2023'!H57-'VTBL 2020-20201'!H57</f>
        <v>7.6100000000001273</v>
      </c>
      <c r="I57" s="36">
        <f>'SP 2020-2023'!I57-'VTBL 2020-20201'!I57</f>
        <v>0</v>
      </c>
      <c r="J57" s="36">
        <f>'SP 2020-2023'!J57-'VTBL 2020-20201'!J57</f>
        <v>1.0000000002037268E-3</v>
      </c>
      <c r="K57" s="36">
        <f>'SP 2020-2023'!K57-'VTBL 2020-20201'!K57</f>
        <v>-2.805000000000291</v>
      </c>
      <c r="L57" s="36">
        <f>'SP 2020-2023'!L57-'VTBL 2020-20201'!L57</f>
        <v>155.00102046942538</v>
      </c>
      <c r="M57" s="36">
        <f>'SP 2020-2023'!M57-'VTBL 2020-20201'!M57</f>
        <v>173.0359029399433</v>
      </c>
      <c r="N57" s="36">
        <f>'SP 2020-2023'!N57-'VTBL 2020-20201'!N57</f>
        <v>196.33027158893674</v>
      </c>
      <c r="O57" s="36">
        <f>'SP 2020-2023'!O57-'VTBL 2020-20201'!O57</f>
        <v>178.85465790903527</v>
      </c>
      <c r="P57" s="18"/>
      <c r="Q57" s="18"/>
      <c r="R57" s="18"/>
      <c r="S57" s="18"/>
    </row>
    <row r="58" spans="1:19" x14ac:dyDescent="0.25">
      <c r="A58" s="53">
        <v>47</v>
      </c>
      <c r="B58" s="18" t="s">
        <v>15</v>
      </c>
      <c r="C58" s="18" t="s">
        <v>16</v>
      </c>
      <c r="D58" s="3" t="s">
        <v>134</v>
      </c>
      <c r="E58" s="36">
        <f>'SP 2020-2023'!E58-'VTBL 2020-20201'!E58</f>
        <v>0</v>
      </c>
      <c r="F58" s="36">
        <f>'SP 2020-2023'!F58-'VTBL 2020-20201'!F58</f>
        <v>0</v>
      </c>
      <c r="G58" s="36">
        <f>'SP 2020-2023'!G58-'VTBL 2020-20201'!G58</f>
        <v>0</v>
      </c>
      <c r="H58" s="36">
        <f>'SP 2020-2023'!H58-'VTBL 2020-20201'!H58</f>
        <v>0</v>
      </c>
      <c r="I58" s="36">
        <f>'SP 2020-2023'!I58-'VTBL 2020-20201'!I58</f>
        <v>0</v>
      </c>
      <c r="J58" s="36">
        <f>'SP 2020-2023'!J58-'VTBL 2020-20201'!J58</f>
        <v>45.344000000000051</v>
      </c>
      <c r="K58" s="36">
        <f>'SP 2020-2023'!K58-'VTBL 2020-20201'!K58</f>
        <v>-12.071000000000026</v>
      </c>
      <c r="L58" s="36">
        <f>'SP 2020-2023'!L58-'VTBL 2020-20201'!L58</f>
        <v>-21.224016298972401</v>
      </c>
      <c r="M58" s="36">
        <f>'SP 2020-2023'!M58-'VTBL 2020-20201'!M58</f>
        <v>-27.100573978457533</v>
      </c>
      <c r="N58" s="36">
        <f>'SP 2020-2023'!N58-'VTBL 2020-20201'!N58</f>
        <v>-28.357190782959606</v>
      </c>
      <c r="O58" s="36">
        <f>'SP 2020-2023'!O58-'VTBL 2020-20201'!O58</f>
        <v>-30.869792168734307</v>
      </c>
      <c r="P58" s="18"/>
      <c r="Q58" s="18"/>
      <c r="R58" s="18"/>
      <c r="S58" s="18"/>
    </row>
    <row r="59" spans="1:19" x14ac:dyDescent="0.25">
      <c r="A59" s="8"/>
      <c r="B59" s="9" t="s">
        <v>95</v>
      </c>
      <c r="C59" s="9" t="s">
        <v>96</v>
      </c>
      <c r="D59" s="11"/>
      <c r="E59" s="11">
        <v>2012</v>
      </c>
      <c r="F59" s="11">
        <v>2013</v>
      </c>
      <c r="G59" s="11">
        <v>2014</v>
      </c>
      <c r="H59" s="11">
        <v>2015</v>
      </c>
      <c r="I59" s="11">
        <v>2016</v>
      </c>
      <c r="J59" s="11">
        <v>2017</v>
      </c>
      <c r="K59" s="11">
        <v>2018</v>
      </c>
      <c r="L59" s="11">
        <v>2019</v>
      </c>
      <c r="M59" s="11">
        <v>2020</v>
      </c>
      <c r="N59" s="11">
        <v>2021</v>
      </c>
      <c r="O59" s="11">
        <v>2022</v>
      </c>
      <c r="P59" s="1"/>
      <c r="Q59" s="1"/>
      <c r="R59" s="1"/>
      <c r="S59" s="1"/>
    </row>
    <row r="60" spans="1:19" x14ac:dyDescent="0.25">
      <c r="A60" s="53">
        <v>48</v>
      </c>
      <c r="B60" s="1" t="s">
        <v>97</v>
      </c>
      <c r="C60" s="1" t="s">
        <v>98</v>
      </c>
      <c r="D60" s="3" t="s">
        <v>99</v>
      </c>
      <c r="E60" s="36">
        <f>'SP 2020-2023'!E60-'VTBL 2020-20201'!E60</f>
        <v>0</v>
      </c>
      <c r="F60" s="36">
        <f>'SP 2020-2023'!F60-'VTBL 2020-20201'!F60</f>
        <v>0</v>
      </c>
      <c r="G60" s="36">
        <f>'SP 2020-2023'!G60-'VTBL 2020-20201'!G60</f>
        <v>0</v>
      </c>
      <c r="H60" s="36">
        <f>'SP 2020-2023'!H60-'VTBL 2020-20201'!H60</f>
        <v>0</v>
      </c>
      <c r="I60" s="36">
        <f>'SP 2020-2023'!I60-'VTBL 2020-20201'!I60</f>
        <v>0</v>
      </c>
      <c r="J60" s="36">
        <f>'SP 2020-2023'!J60-'VTBL 2020-20201'!J60</f>
        <v>0</v>
      </c>
      <c r="K60" s="36">
        <f>'SP 2020-2023'!K60-'VTBL 2020-20201'!K60</f>
        <v>0</v>
      </c>
      <c r="L60" s="36">
        <f>'SP 2020-2023'!L60-'VTBL 2020-20201'!L60</f>
        <v>0</v>
      </c>
      <c r="M60" s="36">
        <f>'SP 2020-2023'!M60-'VTBL 2020-20201'!M60</f>
        <v>0</v>
      </c>
      <c r="N60" s="36">
        <f>'SP 2020-2023'!N60-'VTBL 2020-20201'!N60</f>
        <v>0</v>
      </c>
      <c r="O60" s="36">
        <f>'SP 2020-2023'!O60-'VTBL 2020-20201'!O60</f>
        <v>0</v>
      </c>
      <c r="P60" s="1"/>
      <c r="Q60" s="1"/>
      <c r="R60" s="1"/>
      <c r="S60" s="1"/>
    </row>
    <row r="61" spans="1:19" x14ac:dyDescent="0.25">
      <c r="A61" s="53">
        <v>49</v>
      </c>
      <c r="B61" s="1" t="s">
        <v>100</v>
      </c>
      <c r="C61" s="1" t="s">
        <v>101</v>
      </c>
      <c r="D61" s="3" t="s">
        <v>47</v>
      </c>
      <c r="E61" s="36">
        <f>'SP 2020-2023'!E61-'VTBL 2020-20201'!E61</f>
        <v>0</v>
      </c>
      <c r="F61" s="36">
        <f>'SP 2020-2023'!F61-'VTBL 2020-20201'!F61</f>
        <v>0</v>
      </c>
      <c r="G61" s="36">
        <f>'SP 2020-2023'!G61-'VTBL 2020-20201'!G61</f>
        <v>0</v>
      </c>
      <c r="H61" s="36">
        <f>'SP 2020-2023'!H61-'VTBL 2020-20201'!H61</f>
        <v>0</v>
      </c>
      <c r="I61" s="36">
        <f>'SP 2020-2023'!I61-'VTBL 2020-20201'!I61</f>
        <v>0</v>
      </c>
      <c r="J61" s="36">
        <f>'SP 2020-2023'!J61-'VTBL 2020-20201'!J61</f>
        <v>0</v>
      </c>
      <c r="K61" s="36">
        <f>'SP 2020-2023'!K61-'VTBL 2020-20201'!K61</f>
        <v>0</v>
      </c>
      <c r="L61" s="36">
        <f>'SP 2020-2023'!L61-'VTBL 2020-20201'!L61</f>
        <v>0</v>
      </c>
      <c r="M61" s="36">
        <f>'SP 2020-2023'!M61-'VTBL 2020-20201'!M61</f>
        <v>0</v>
      </c>
      <c r="N61" s="36">
        <f>'SP 2020-2023'!N61-'VTBL 2020-20201'!N61</f>
        <v>0</v>
      </c>
      <c r="O61" s="36">
        <f>'SP 2020-2023'!O61-'VTBL 2020-20201'!O61</f>
        <v>0</v>
      </c>
      <c r="P61" s="1"/>
      <c r="Q61" s="1"/>
      <c r="R61" s="1"/>
      <c r="S61" s="1"/>
    </row>
    <row r="62" spans="1:19" x14ac:dyDescent="0.25">
      <c r="A62" s="53">
        <v>50</v>
      </c>
      <c r="B62" s="1" t="s">
        <v>140</v>
      </c>
      <c r="C62" s="1" t="s">
        <v>103</v>
      </c>
      <c r="D62" s="3" t="s">
        <v>99</v>
      </c>
      <c r="E62" s="36">
        <f>'SP 2020-2023'!E62-'VTBL 2020-20201'!E62</f>
        <v>0</v>
      </c>
      <c r="F62" s="36">
        <f>'SP 2020-2023'!F62-'VTBL 2020-20201'!F62</f>
        <v>0</v>
      </c>
      <c r="G62" s="36">
        <f>'SP 2020-2023'!G62-'VTBL 2020-20201'!G62</f>
        <v>0</v>
      </c>
      <c r="H62" s="36">
        <f>'SP 2020-2023'!H62-'VTBL 2020-20201'!H62</f>
        <v>0</v>
      </c>
      <c r="I62" s="36">
        <f>'SP 2020-2023'!I62-'VTBL 2020-20201'!I62</f>
        <v>0</v>
      </c>
      <c r="J62" s="36">
        <f>'SP 2020-2023'!J62-'VTBL 2020-20201'!J62</f>
        <v>0</v>
      </c>
      <c r="K62" s="36">
        <f>'SP 2020-2023'!K62-'VTBL 2020-20201'!K62</f>
        <v>0</v>
      </c>
      <c r="L62" s="36">
        <f>'SP 2020-2023'!L62-'VTBL 2020-20201'!L62</f>
        <v>0</v>
      </c>
      <c r="M62" s="36">
        <f>'SP 2020-2023'!M62-'VTBL 2020-20201'!M62</f>
        <v>0</v>
      </c>
      <c r="N62" s="36">
        <f>'SP 2020-2023'!N62-'VTBL 2020-20201'!N62</f>
        <v>0</v>
      </c>
      <c r="O62" s="36">
        <f>'SP 2020-2023'!O62-'VTBL 2020-20201'!O62</f>
        <v>0</v>
      </c>
      <c r="P62" s="1"/>
      <c r="Q62" s="1"/>
      <c r="R62" s="1"/>
      <c r="S62" s="1"/>
    </row>
    <row r="63" spans="1:19" x14ac:dyDescent="0.25">
      <c r="A63" s="53">
        <v>51</v>
      </c>
      <c r="B63" s="1" t="s">
        <v>104</v>
      </c>
      <c r="C63" s="1" t="s">
        <v>105</v>
      </c>
      <c r="D63" s="3" t="s">
        <v>99</v>
      </c>
      <c r="E63" s="36">
        <f>'SP 2020-2023'!E63-'VTBL 2020-20201'!E63</f>
        <v>0</v>
      </c>
      <c r="F63" s="36">
        <f>'SP 2020-2023'!F63-'VTBL 2020-20201'!F63</f>
        <v>0</v>
      </c>
      <c r="G63" s="36">
        <f>'SP 2020-2023'!G63-'VTBL 2020-20201'!G63</f>
        <v>0</v>
      </c>
      <c r="H63" s="36">
        <f>'SP 2020-2023'!H63-'VTBL 2020-20201'!H63</f>
        <v>0</v>
      </c>
      <c r="I63" s="36">
        <f>'SP 2020-2023'!I63-'VTBL 2020-20201'!I63</f>
        <v>0</v>
      </c>
      <c r="J63" s="36">
        <f>'SP 2020-2023'!J63-'VTBL 2020-20201'!J63</f>
        <v>0</v>
      </c>
      <c r="K63" s="36">
        <f>'SP 2020-2023'!K63-'VTBL 2020-20201'!K63</f>
        <v>0</v>
      </c>
      <c r="L63" s="36">
        <f>'SP 2020-2023'!L63-'VTBL 2020-20201'!L63</f>
        <v>-9.6809246231548514</v>
      </c>
      <c r="M63" s="36">
        <f>'SP 2020-2023'!M63-'VTBL 2020-20201'!M63</f>
        <v>-6.9439488275269241</v>
      </c>
      <c r="N63" s="36">
        <f>'SP 2020-2023'!N63-'VTBL 2020-20201'!N63</f>
        <v>-8.2924475897306138</v>
      </c>
      <c r="O63" s="36">
        <f>'SP 2020-2023'!O63-'VTBL 2020-20201'!O63</f>
        <v>0</v>
      </c>
      <c r="P63" s="1"/>
      <c r="Q63" s="1"/>
      <c r="R63" s="1"/>
      <c r="S63" s="1"/>
    </row>
    <row r="64" spans="1:19" x14ac:dyDescent="0.25">
      <c r="A64" s="53">
        <v>52</v>
      </c>
      <c r="B64" s="1" t="s">
        <v>106</v>
      </c>
      <c r="C64" s="1" t="s">
        <v>107</v>
      </c>
      <c r="D64" s="3" t="s">
        <v>99</v>
      </c>
      <c r="E64" s="36">
        <f>'SP 2020-2023'!E64-'VTBL 2020-20201'!E64</f>
        <v>0</v>
      </c>
      <c r="F64" s="36">
        <f>'SP 2020-2023'!F64-'VTBL 2020-20201'!F64</f>
        <v>0</v>
      </c>
      <c r="G64" s="36">
        <f>'SP 2020-2023'!G64-'VTBL 2020-20201'!G64</f>
        <v>0</v>
      </c>
      <c r="H64" s="36">
        <f>'SP 2020-2023'!H64-'VTBL 2020-20201'!H64</f>
        <v>0</v>
      </c>
      <c r="I64" s="36">
        <f>'SP 2020-2023'!I64-'VTBL 2020-20201'!I64</f>
        <v>0</v>
      </c>
      <c r="J64" s="36">
        <f>'SP 2020-2023'!J64-'VTBL 2020-20201'!J64</f>
        <v>0</v>
      </c>
      <c r="K64" s="36">
        <f>'SP 2020-2023'!K64-'VTBL 2020-20201'!K64</f>
        <v>0</v>
      </c>
      <c r="L64" s="36">
        <f>'SP 2020-2023'!L64-'VTBL 2020-20201'!L64</f>
        <v>-3.2719999999999345</v>
      </c>
      <c r="M64" s="36">
        <f>'SP 2020-2023'!M64-'VTBL 2020-20201'!M64</f>
        <v>-5.0966219999997975</v>
      </c>
      <c r="N64" s="36">
        <f>'SP 2020-2023'!N64-'VTBL 2020-20201'!N64</f>
        <v>-5.0915253779998011</v>
      </c>
      <c r="O64" s="36">
        <f>'SP 2020-2023'!O64-'VTBL 2020-20201'!O64</f>
        <v>-5.0864338526217807</v>
      </c>
    </row>
    <row r="65" spans="1:19" x14ac:dyDescent="0.25">
      <c r="A65" s="53">
        <v>53</v>
      </c>
      <c r="B65" s="1" t="s">
        <v>108</v>
      </c>
      <c r="C65" s="1" t="s">
        <v>109</v>
      </c>
      <c r="D65" s="3" t="s">
        <v>47</v>
      </c>
      <c r="E65" s="36">
        <f>'SP 2020-2023'!E65-'VTBL 2020-20201'!E65</f>
        <v>0</v>
      </c>
      <c r="F65" s="36">
        <f>'SP 2020-2023'!F65-'VTBL 2020-20201'!F65</f>
        <v>0</v>
      </c>
      <c r="G65" s="36">
        <f>'SP 2020-2023'!G65-'VTBL 2020-20201'!G65</f>
        <v>0</v>
      </c>
      <c r="H65" s="36">
        <f>'SP 2020-2023'!H65-'VTBL 2020-20201'!H65</f>
        <v>0</v>
      </c>
      <c r="I65" s="36">
        <f>'SP 2020-2023'!I65-'VTBL 2020-20201'!I65</f>
        <v>0</v>
      </c>
      <c r="J65" s="36">
        <f>'SP 2020-2023'!J65-'VTBL 2020-20201'!J65</f>
        <v>0</v>
      </c>
      <c r="K65" s="36">
        <f>'SP 2020-2023'!K65-'VTBL 2020-20201'!K65</f>
        <v>0</v>
      </c>
      <c r="L65" s="36">
        <f>'SP 2020-2023'!L65-'VTBL 2020-20201'!L65</f>
        <v>-0.359797668792595</v>
      </c>
      <c r="M65" s="36">
        <f>'SP 2020-2023'!M65-'VTBL 2020-20201'!M65</f>
        <v>-0.19999999999998863</v>
      </c>
      <c r="N65" s="36">
        <f>'SP 2020-2023'!N65-'VTBL 2020-20201'!N65</f>
        <v>0</v>
      </c>
      <c r="O65" s="36">
        <f>'SP 2020-2023'!O65-'VTBL 2020-20201'!O65</f>
        <v>0</v>
      </c>
    </row>
    <row r="66" spans="1:19" x14ac:dyDescent="0.25">
      <c r="A66" s="53">
        <v>54</v>
      </c>
      <c r="B66" s="1" t="s">
        <v>110</v>
      </c>
      <c r="C66" s="1" t="s">
        <v>111</v>
      </c>
      <c r="D66" s="3" t="s">
        <v>47</v>
      </c>
      <c r="E66" s="36">
        <f>'SP 2020-2023'!E66-'VTBL 2020-20201'!E66</f>
        <v>-65.409807692307709</v>
      </c>
      <c r="F66" s="36">
        <f>'SP 2020-2023'!F66-'VTBL 2020-20201'!F66</f>
        <v>-65.364103899485713</v>
      </c>
      <c r="G66" s="36">
        <f>'SP 2020-2023'!G66-'VTBL 2020-20201'!G66</f>
        <v>-65.675691937424787</v>
      </c>
      <c r="H66" s="36">
        <f>'SP 2020-2023'!H66-'VTBL 2020-20201'!H66</f>
        <v>-66.838109466250188</v>
      </c>
      <c r="I66" s="36">
        <f>'SP 2020-2023'!I66-'VTBL 2020-20201'!I66</f>
        <v>-67.483555126525545</v>
      </c>
      <c r="J66" s="36">
        <f>'SP 2020-2023'!J66-'VTBL 2020-20201'!J66</f>
        <v>-68.181607418856245</v>
      </c>
      <c r="K66" s="36">
        <f>'SP 2020-2023'!K66-'VTBL 2020-20201'!K66</f>
        <v>-68.923872979869586</v>
      </c>
      <c r="L66" s="36">
        <f>'SP 2020-2023'!L66-'VTBL 2020-20201'!L66</f>
        <v>-69.504917015882683</v>
      </c>
      <c r="M66" s="36">
        <f>'SP 2020-2023'!M66-'VTBL 2020-20201'!M66</f>
        <v>-69.8</v>
      </c>
      <c r="N66" s="36">
        <f>'SP 2020-2023'!N66-'VTBL 2020-20201'!N66</f>
        <v>-69.899999999999991</v>
      </c>
      <c r="O66" s="36">
        <f>'SP 2020-2023'!O66-'VTBL 2020-20201'!O66</f>
        <v>-69.893999999999991</v>
      </c>
    </row>
    <row r="67" spans="1:19" x14ac:dyDescent="0.25">
      <c r="A67" s="53">
        <v>55</v>
      </c>
      <c r="B67" s="1" t="s">
        <v>112</v>
      </c>
      <c r="C67" s="1" t="s">
        <v>0</v>
      </c>
      <c r="D67" s="3" t="s">
        <v>47</v>
      </c>
      <c r="E67" s="36">
        <f>'SP 2020-2023'!E67-'VTBL 2020-20201'!E67</f>
        <v>0</v>
      </c>
      <c r="F67" s="36">
        <f>'SP 2020-2023'!F67-'VTBL 2020-20201'!F67</f>
        <v>0</v>
      </c>
      <c r="G67" s="36">
        <f>'SP 2020-2023'!G67-'VTBL 2020-20201'!G67</f>
        <v>0</v>
      </c>
      <c r="H67" s="36">
        <f>'SP 2020-2023'!H67-'VTBL 2020-20201'!H67</f>
        <v>0</v>
      </c>
      <c r="I67" s="36">
        <f>'SP 2020-2023'!I67-'VTBL 2020-20201'!I67</f>
        <v>0</v>
      </c>
      <c r="J67" s="36">
        <f>'SP 2020-2023'!J67-'VTBL 2020-20201'!J67</f>
        <v>0</v>
      </c>
      <c r="K67" s="36">
        <f>'SP 2020-2023'!K67-'VTBL 2020-20201'!K67</f>
        <v>0</v>
      </c>
      <c r="L67" s="36">
        <f>'SP 2020-2023'!L67-'VTBL 2020-20201'!L67</f>
        <v>-0.59192486225373475</v>
      </c>
      <c r="M67" s="36">
        <f>'SP 2020-2023'!M67-'VTBL 2020-20201'!M67</f>
        <v>-0.14316200697149473</v>
      </c>
      <c r="N67" s="36">
        <f>'SP 2020-2023'!N67-'VTBL 2020-20201'!N67</f>
        <v>-0.1334786719531813</v>
      </c>
      <c r="O67" s="36">
        <f>'SP 2020-2023'!O67-'VTBL 2020-20201'!O67</f>
        <v>0.12747460354716189</v>
      </c>
    </row>
    <row r="68" spans="1:19" x14ac:dyDescent="0.25">
      <c r="A68" s="53">
        <v>56</v>
      </c>
      <c r="B68" s="1" t="s">
        <v>113</v>
      </c>
      <c r="C68" s="1" t="s">
        <v>1</v>
      </c>
      <c r="D68" s="3" t="s">
        <v>114</v>
      </c>
      <c r="E68" s="36">
        <f>'SP 2020-2023'!E68-'VTBL 2020-20201'!E68</f>
        <v>-2.0852851764571003</v>
      </c>
      <c r="F68" s="36">
        <f>'SP 2020-2023'!F68-'VTBL 2020-20201'!F68</f>
        <v>-1.4631036240416986</v>
      </c>
      <c r="G68" s="36">
        <f>'SP 2020-2023'!G68-'VTBL 2020-20201'!G68</f>
        <v>-0.80559448005890921</v>
      </c>
      <c r="H68" s="36">
        <f>'SP 2020-2023'!H68-'VTBL 2020-20201'!H68</f>
        <v>-0.27187175489004822</v>
      </c>
      <c r="I68" s="36">
        <f>'SP 2020-2023'!I68-'VTBL 2020-20201'!I68</f>
        <v>8.5632251248448199E-2</v>
      </c>
      <c r="J68" s="36">
        <f>'SP 2020-2023'!J68-'VTBL 2020-20201'!J68</f>
        <v>0.29831137296785393</v>
      </c>
      <c r="K68" s="36">
        <f>'SP 2020-2023'!K68-'VTBL 2020-20201'!K68</f>
        <v>0.40393919238772469</v>
      </c>
      <c r="L68" s="36">
        <f>'SP 2020-2023'!L68-'VTBL 2020-20201'!L68</f>
        <v>0.44621681422815573</v>
      </c>
      <c r="M68" s="36">
        <f>'SP 2020-2023'!M68-'VTBL 2020-20201'!M68</f>
        <v>0.49183581403814092</v>
      </c>
      <c r="N68" s="36">
        <f>'SP 2020-2023'!N68-'VTBL 2020-20201'!N68</f>
        <v>0.59559995610259708</v>
      </c>
      <c r="O68" s="36">
        <f>'SP 2020-2023'!O68-'VTBL 2020-20201'!O68</f>
        <v>0.80294776237372467</v>
      </c>
    </row>
    <row r="69" spans="1:19" x14ac:dyDescent="0.25">
      <c r="A69" s="8"/>
      <c r="B69" s="9" t="s">
        <v>115</v>
      </c>
      <c r="C69" s="9" t="s">
        <v>116</v>
      </c>
      <c r="D69" s="11"/>
      <c r="E69" s="11">
        <v>2012</v>
      </c>
      <c r="F69" s="11">
        <v>2013</v>
      </c>
      <c r="G69" s="11">
        <v>2014</v>
      </c>
      <c r="H69" s="11">
        <v>2015</v>
      </c>
      <c r="I69" s="11">
        <v>2016</v>
      </c>
      <c r="J69" s="11">
        <v>2017</v>
      </c>
      <c r="K69" s="11">
        <v>2018</v>
      </c>
      <c r="L69" s="11">
        <v>2019</v>
      </c>
      <c r="M69" s="11">
        <v>2020</v>
      </c>
      <c r="N69" s="11">
        <v>2021</v>
      </c>
      <c r="O69" s="11">
        <v>2022</v>
      </c>
    </row>
    <row r="70" spans="1:19" x14ac:dyDescent="0.25">
      <c r="A70" s="53">
        <v>57</v>
      </c>
      <c r="B70" s="1" t="s">
        <v>117</v>
      </c>
      <c r="C70" s="1" t="s">
        <v>118</v>
      </c>
      <c r="D70" s="3" t="s">
        <v>119</v>
      </c>
      <c r="E70" s="36">
        <f>'SP 2020-2023'!E70-'VTBL 2020-20201'!E70</f>
        <v>0</v>
      </c>
      <c r="F70" s="36">
        <f>'SP 2020-2023'!F70-'VTBL 2020-20201'!F70</f>
        <v>0</v>
      </c>
      <c r="G70" s="36">
        <f>'SP 2020-2023'!G70-'VTBL 2020-20201'!G70</f>
        <v>0</v>
      </c>
      <c r="H70" s="36">
        <f>'SP 2020-2023'!H70-'VTBL 2020-20201'!H70</f>
        <v>0</v>
      </c>
      <c r="I70" s="36">
        <f>'SP 2020-2023'!I70-'VTBL 2020-20201'!I70</f>
        <v>0</v>
      </c>
      <c r="J70" s="36">
        <f>'SP 2020-2023'!J70-'VTBL 2020-20201'!J70</f>
        <v>0</v>
      </c>
      <c r="K70" s="36">
        <f>'SP 2020-2023'!K70-'VTBL 2020-20201'!K70</f>
        <v>0</v>
      </c>
      <c r="L70" s="36">
        <f>'SP 2020-2023'!L70-'VTBL 2020-20201'!L70</f>
        <v>3.012000000000171</v>
      </c>
      <c r="M70" s="36">
        <f>'SP 2020-2023'!M70-'VTBL 2020-20201'!M70</f>
        <v>3.1927200000002358</v>
      </c>
      <c r="N70" s="36">
        <f>'SP 2020-2023'!N70-'VTBL 2020-20201'!N70</f>
        <v>9.0886096000001544</v>
      </c>
      <c r="O70" s="36">
        <f>'SP 2020-2023'!O70-'VTBL 2020-20201'!O70</f>
        <v>9.5430400800000825</v>
      </c>
      <c r="P70" s="1"/>
      <c r="Q70" s="1"/>
      <c r="R70" s="1"/>
      <c r="S70" s="1"/>
    </row>
    <row r="71" spans="1:19" x14ac:dyDescent="0.25">
      <c r="A71" s="53">
        <v>58</v>
      </c>
      <c r="B71" s="1" t="s">
        <v>120</v>
      </c>
      <c r="C71" s="1" t="s">
        <v>121</v>
      </c>
      <c r="D71" s="3" t="s">
        <v>47</v>
      </c>
      <c r="E71" s="36">
        <f>'SP 2020-2023'!E71-'VTBL 2020-20201'!E71</f>
        <v>0</v>
      </c>
      <c r="F71" s="36">
        <f>'SP 2020-2023'!F71-'VTBL 2020-20201'!F71</f>
        <v>0</v>
      </c>
      <c r="G71" s="36">
        <f>'SP 2020-2023'!G71-'VTBL 2020-20201'!G71</f>
        <v>0</v>
      </c>
      <c r="H71" s="36">
        <f>'SP 2020-2023'!H71-'VTBL 2020-20201'!H71</f>
        <v>0</v>
      </c>
      <c r="I71" s="36">
        <f>'SP 2020-2023'!I71-'VTBL 2020-20201'!I71</f>
        <v>0</v>
      </c>
      <c r="J71" s="36">
        <f>'SP 2020-2023'!J71-'VTBL 2020-20201'!J71</f>
        <v>0</v>
      </c>
      <c r="K71" s="36">
        <f>'SP 2020-2023'!K71-'VTBL 2020-20201'!K71</f>
        <v>0</v>
      </c>
      <c r="L71" s="36">
        <f>'SP 2020-2023'!L71-'VTBL 2020-20201'!L71</f>
        <v>0.30000000000001137</v>
      </c>
      <c r="M71" s="36">
        <f>'SP 2020-2023'!M71-'VTBL 2020-20201'!M71</f>
        <v>0</v>
      </c>
      <c r="N71" s="36">
        <f>'SP 2020-2023'!N71-'VTBL 2020-20201'!N71</f>
        <v>0.5</v>
      </c>
      <c r="O71" s="36">
        <f>'SP 2020-2023'!O71-'VTBL 2020-20201'!O71</f>
        <v>0</v>
      </c>
      <c r="P71" s="1"/>
      <c r="Q71" s="1"/>
      <c r="R71" s="1"/>
      <c r="S71" s="1"/>
    </row>
    <row r="72" spans="1:19" x14ac:dyDescent="0.25">
      <c r="A72" s="53">
        <v>59</v>
      </c>
      <c r="B72" s="1" t="s">
        <v>122</v>
      </c>
      <c r="C72" s="1" t="s">
        <v>123</v>
      </c>
      <c r="D72" s="3" t="s">
        <v>47</v>
      </c>
      <c r="E72" s="36">
        <f>'SP 2020-2023'!E72-'VTBL 2020-20201'!E72</f>
        <v>9.801071465440625E-2</v>
      </c>
      <c r="F72" s="36">
        <f>'SP 2020-2023'!F72-'VTBL 2020-20201'!F72</f>
        <v>-9.9761925359009851E-2</v>
      </c>
      <c r="G72" s="36">
        <f>'SP 2020-2023'!G72-'VTBL 2020-20201'!G72</f>
        <v>5.7545420108273682E-2</v>
      </c>
      <c r="H72" s="36">
        <f>'SP 2020-2023'!H72-'VTBL 2020-20201'!H72</f>
        <v>0.28511400326189928</v>
      </c>
      <c r="I72" s="36">
        <f>'SP 2020-2023'!I72-'VTBL 2020-20201'!I72</f>
        <v>-0.29148250030073264</v>
      </c>
      <c r="J72" s="36">
        <f>'SP 2020-2023'!J72-'VTBL 2020-20201'!J72</f>
        <v>-0.84774236251445867</v>
      </c>
      <c r="K72" s="36">
        <f>'SP 2020-2023'!K72-'VTBL 2020-20201'!K72</f>
        <v>-0.14654857231219953</v>
      </c>
      <c r="L72" s="36">
        <f>'SP 2020-2023'!L72-'VTBL 2020-20201'!L72</f>
        <v>-0.69486254307347117</v>
      </c>
      <c r="M72" s="36">
        <f>'SP 2020-2023'!M72-'VTBL 2020-20201'!M72</f>
        <v>-0.39694219197614622</v>
      </c>
      <c r="N72" s="36">
        <f>'SP 2020-2023'!N72-'VTBL 2020-20201'!N72</f>
        <v>2.510366432122435E-2</v>
      </c>
      <c r="O72" s="36">
        <f>'SP 2020-2023'!O72-'VTBL 2020-20201'!O72</f>
        <v>-1.0222870314069432E-2</v>
      </c>
      <c r="P72" s="1"/>
      <c r="Q72" s="1"/>
      <c r="R72" s="1"/>
      <c r="S72" s="1"/>
    </row>
    <row r="73" spans="1:19" x14ac:dyDescent="0.25">
      <c r="A73" s="8"/>
      <c r="B73" s="9" t="s">
        <v>124</v>
      </c>
      <c r="C73" s="9" t="s">
        <v>17</v>
      </c>
      <c r="D73" s="11"/>
      <c r="E73" s="11">
        <v>2012</v>
      </c>
      <c r="F73" s="11">
        <v>2013</v>
      </c>
      <c r="G73" s="11">
        <v>2014</v>
      </c>
      <c r="H73" s="11">
        <v>2015</v>
      </c>
      <c r="I73" s="11">
        <v>2016</v>
      </c>
      <c r="J73" s="11">
        <v>2017</v>
      </c>
      <c r="K73" s="11">
        <v>2018</v>
      </c>
      <c r="L73" s="11">
        <v>2019</v>
      </c>
      <c r="M73" s="11">
        <v>2020</v>
      </c>
      <c r="N73" s="11">
        <v>2021</v>
      </c>
      <c r="O73" s="11">
        <v>2022</v>
      </c>
      <c r="P73" s="11">
        <v>2023</v>
      </c>
      <c r="Q73" s="11">
        <v>2024</v>
      </c>
      <c r="R73" s="11">
        <v>2025</v>
      </c>
      <c r="S73" s="11">
        <v>2026</v>
      </c>
    </row>
    <row r="74" spans="1:19" x14ac:dyDescent="0.25">
      <c r="A74" s="53">
        <v>60</v>
      </c>
      <c r="B74" s="1" t="s">
        <v>125</v>
      </c>
      <c r="C74" s="1" t="s">
        <v>126</v>
      </c>
      <c r="D74" s="3" t="s">
        <v>134</v>
      </c>
      <c r="E74" s="41">
        <f>'SP 2020-2023'!E74-'VTBL 2020-20201'!E74</f>
        <v>3448.4598358629119</v>
      </c>
      <c r="F74" s="41">
        <f>'SP 2020-2023'!F74-'VTBL 2020-20201'!F74</f>
        <v>3293.3622765205473</v>
      </c>
      <c r="G74" s="41">
        <f>'SP 2020-2023'!G74-'VTBL 2020-20201'!G74</f>
        <v>3027.595710832331</v>
      </c>
      <c r="H74" s="41">
        <f>'SP 2020-2023'!H74-'VTBL 2020-20201'!H74</f>
        <v>2989.6400929381962</v>
      </c>
      <c r="I74" s="41">
        <f>'SP 2020-2023'!I74-'VTBL 2020-20201'!I74</f>
        <v>2997.9020134408638</v>
      </c>
      <c r="J74" s="41">
        <f>'SP 2020-2023'!J74-'VTBL 2020-20201'!J74</f>
        <v>2949.4967834702911</v>
      </c>
      <c r="K74" s="41">
        <f>'SP 2020-2023'!K74-'VTBL 2020-20201'!K74</f>
        <v>2991.3262334552528</v>
      </c>
      <c r="L74" s="41">
        <f>'SP 2020-2023'!L74-'VTBL 2020-20201'!L74</f>
        <v>2975.0226209405628</v>
      </c>
      <c r="M74" s="41">
        <f>'SP 2020-2023'!M74-'VTBL 2020-20201'!M74</f>
        <v>2936.2746738192945</v>
      </c>
      <c r="N74" s="41">
        <f>'SP 2020-2023'!N74-'VTBL 2020-20201'!N74</f>
        <v>2944.0832778170225</v>
      </c>
      <c r="O74" s="41">
        <f>'SP 2020-2023'!O74-'VTBL 2020-20201'!O74</f>
        <v>2914.7350826883339</v>
      </c>
      <c r="P74" s="70">
        <f>'SP 2020-2023'!P74-'VTBL 2020-20201'!P74</f>
        <v>2958.4312579295729</v>
      </c>
      <c r="Q74" s="41">
        <f>'SP 2020-2023'!Q74-'VTBL 2020-20201'!Q74</f>
        <v>2922.2543360936979</v>
      </c>
      <c r="R74" s="41">
        <f>'SP 2020-2023'!R74-'VTBL 2020-20201'!R74</f>
        <v>2881.9789978166846</v>
      </c>
      <c r="S74" s="41">
        <f>'SP 2020-2023'!S74-'VTBL 2020-20201'!S74</f>
        <v>2837.4101568790466</v>
      </c>
    </row>
    <row r="75" spans="1:19" x14ac:dyDescent="0.25">
      <c r="A75" s="53">
        <v>61</v>
      </c>
      <c r="B75" s="1" t="s">
        <v>18</v>
      </c>
      <c r="C75" s="1" t="s">
        <v>139</v>
      </c>
      <c r="D75" s="3" t="s">
        <v>114</v>
      </c>
      <c r="E75" s="36">
        <f>'SP 2020-2023'!E75-'VTBL 2020-20201'!E75</f>
        <v>0</v>
      </c>
      <c r="F75" s="36">
        <f>'SP 2020-2023'!F75-'VTBL 2020-20201'!F75</f>
        <v>-1.0383906447110292</v>
      </c>
      <c r="G75" s="36">
        <f>'SP 2020-2023'!G75-'VTBL 2020-20201'!G75</f>
        <v>-1.5137642530632576</v>
      </c>
      <c r="H75" s="36">
        <f>'SP 2020-2023'!H75-'VTBL 2020-20201'!H75</f>
        <v>-0.52638538591756401</v>
      </c>
      <c r="I75" s="36">
        <f>'SP 2020-2023'!I75-'VTBL 2020-20201'!I75</f>
        <v>-0.3337965820131501</v>
      </c>
      <c r="J75" s="36">
        <f>'SP 2020-2023'!J75-'VTBL 2020-20201'!J75</f>
        <v>-0.57339191495795205</v>
      </c>
      <c r="K75" s="36">
        <f>'SP 2020-2023'!K75-'VTBL 2020-20201'!K75</f>
        <v>-0.23930769910587912</v>
      </c>
      <c r="L75" s="36">
        <f>'SP 2020-2023'!L75-'VTBL 2020-20201'!L75</f>
        <v>-0.45754639320674073</v>
      </c>
      <c r="M75" s="36">
        <f>'SP 2020-2023'!M75-'VTBL 2020-20201'!M75</f>
        <v>-0.51338975002353493</v>
      </c>
      <c r="N75" s="36">
        <f>'SP 2020-2023'!N75-'VTBL 2020-20201'!N75</f>
        <v>-0.30728467728577868</v>
      </c>
      <c r="O75" s="36">
        <f>'SP 2020-2023'!O75-'VTBL 2020-20201'!O75</f>
        <v>-0.42831557764581873</v>
      </c>
      <c r="P75" s="71">
        <f>'SP 2020-2023'!P75-'VTBL 2020-20201'!P75</f>
        <v>-0.14755489869395433</v>
      </c>
      <c r="Q75" s="41">
        <f>'SP 2020-2023'!Q75-'VTBL 2020-20201'!Q75</f>
        <v>-0.40000000000001412</v>
      </c>
      <c r="R75" s="41">
        <f>'SP 2020-2023'!R75-'VTBL 2020-20201'!R75</f>
        <v>-0.40000000000001412</v>
      </c>
      <c r="S75" s="41">
        <f>'SP 2020-2023'!S75-'VTBL 2020-20201'!S75</f>
        <v>-0.40000000000001412</v>
      </c>
    </row>
    <row r="76" spans="1:19" x14ac:dyDescent="0.25">
      <c r="A76" s="53">
        <v>62</v>
      </c>
      <c r="B76" s="1" t="s">
        <v>127</v>
      </c>
      <c r="C76" s="1" t="s">
        <v>128</v>
      </c>
      <c r="D76" s="3" t="s">
        <v>47</v>
      </c>
      <c r="E76" s="36">
        <f>'SP 2020-2023'!E76-'VTBL 2020-20201'!E76</f>
        <v>-0.51732219555739012</v>
      </c>
      <c r="F76" s="36">
        <f>'SP 2020-2023'!F76-'VTBL 2020-20201'!F76</f>
        <v>-0.44169598807050292</v>
      </c>
      <c r="G76" s="36">
        <f>'SP 2020-2023'!G76-'VTBL 2020-20201'!G76</f>
        <v>-0.90183610653763469</v>
      </c>
      <c r="H76" s="36">
        <f>'SP 2020-2023'!H76-'VTBL 2020-20201'!H76</f>
        <v>-3.5254477577349522E-2</v>
      </c>
      <c r="I76" s="36">
        <f>'SP 2020-2023'!I76-'VTBL 2020-20201'!I76</f>
        <v>4.1729135987986166E-2</v>
      </c>
      <c r="J76" s="36">
        <f>'SP 2020-2023'!J76-'VTBL 2020-20201'!J76</f>
        <v>-0.22152833043673825</v>
      </c>
      <c r="K76" s="36">
        <f>'SP 2020-2023'!K76-'VTBL 2020-20201'!K76</f>
        <v>1.1199672689869433E-3</v>
      </c>
      <c r="L76" s="36">
        <f>'SP 2020-2023'!L76-'VTBL 2020-20201'!L76</f>
        <v>-5.3277080138619953E-2</v>
      </c>
      <c r="M76" s="36">
        <f>'SP 2020-2023'!M76-'VTBL 2020-20201'!M76</f>
        <v>-0.1</v>
      </c>
      <c r="N76" s="36">
        <f>'SP 2020-2023'!N76-'VTBL 2020-20201'!N76</f>
        <v>3.4999999999994466E-2</v>
      </c>
      <c r="O76" s="36">
        <f>'SP 2020-2023'!O76-'VTBL 2020-20201'!O76</f>
        <v>-3.0000000000001859E-2</v>
      </c>
      <c r="P76" s="67"/>
      <c r="Q76" s="68"/>
      <c r="R76" s="1"/>
      <c r="S76" s="1"/>
    </row>
    <row r="77" spans="1:19" s="65" customFormat="1" x14ac:dyDescent="0.25">
      <c r="A77" s="18">
        <v>63</v>
      </c>
      <c r="B77" s="18" t="s">
        <v>129</v>
      </c>
      <c r="C77" s="18" t="s">
        <v>130</v>
      </c>
      <c r="D77" s="19" t="s">
        <v>47</v>
      </c>
      <c r="E77" s="36">
        <f>'SP 2020-2023'!E77-'VTBL 2020-20201'!E77</f>
        <v>-0.90853640976786065</v>
      </c>
      <c r="F77" s="36">
        <f>'SP 2020-2023'!F77-'VTBL 2020-20201'!F77</f>
        <v>-0.89387216820441395</v>
      </c>
      <c r="G77" s="36">
        <f>'SP 2020-2023'!G77-'VTBL 2020-20201'!G77</f>
        <v>-0.85665421991465607</v>
      </c>
      <c r="H77" s="36">
        <f>'SP 2020-2023'!H77-'VTBL 2020-20201'!H77</f>
        <v>-0.72150386039063796</v>
      </c>
      <c r="I77" s="36">
        <f>'SP 2020-2023'!I77-'VTBL 2020-20201'!I77</f>
        <v>-0.63435087297862436</v>
      </c>
      <c r="J77" s="36">
        <f>'SP 2020-2023'!J77-'VTBL 2020-20201'!J77</f>
        <v>-0.57214710918635625</v>
      </c>
      <c r="K77" s="36">
        <f>'SP 2020-2023'!K77-'VTBL 2020-20201'!K77</f>
        <v>-0.4566268344935458</v>
      </c>
      <c r="L77" s="36">
        <f>'SP 2020-2023'!L77-'VTBL 2020-20201'!L77</f>
        <v>-0.41882170661059503</v>
      </c>
      <c r="M77" s="36">
        <f>'SP 2020-2023'!M77-'VTBL 2020-20201'!M77</f>
        <v>-0.32305695955601987</v>
      </c>
      <c r="N77" s="36">
        <f>'SP 2020-2023'!N77-'VTBL 2020-20201'!N77</f>
        <v>-0.25003596926870286</v>
      </c>
      <c r="O77" s="36">
        <f>'SP 2020-2023'!O77-'VTBL 2020-20201'!O77</f>
        <v>-0.20305413817018825</v>
      </c>
      <c r="P77" s="67"/>
      <c r="Q77" s="69"/>
    </row>
    <row r="78" spans="1:19" s="65" customFormat="1" x14ac:dyDescent="0.25">
      <c r="A78" s="18">
        <v>64</v>
      </c>
      <c r="B78" s="18" t="s">
        <v>131</v>
      </c>
      <c r="C78" s="18" t="s">
        <v>132</v>
      </c>
      <c r="D78" s="19" t="s">
        <v>47</v>
      </c>
      <c r="E78" s="36">
        <f>'SP 2020-2023'!E78-'VTBL 2020-20201'!E78</f>
        <v>0.42739337509697461</v>
      </c>
      <c r="F78" s="36">
        <f>'SP 2020-2023'!F78-'VTBL 2020-20201'!F78</f>
        <v>0.2971775115638875</v>
      </c>
      <c r="G78" s="36">
        <f>'SP 2020-2023'!G78-'VTBL 2020-20201'!G78</f>
        <v>0.24472607338903174</v>
      </c>
      <c r="H78" s="36">
        <f>'SP 2020-2023'!H78-'VTBL 2020-20201'!H78</f>
        <v>0.23037295205043495</v>
      </c>
      <c r="I78" s="36">
        <f>'SP 2020-2023'!I78-'VTBL 2020-20201'!I78</f>
        <v>0.25882515497747671</v>
      </c>
      <c r="J78" s="36">
        <f>'SP 2020-2023'!J78-'VTBL 2020-20201'!J78</f>
        <v>0.22028352466514023</v>
      </c>
      <c r="K78" s="36">
        <f>'SP 2020-2023'!K78-'VTBL 2020-20201'!K78</f>
        <v>0.21619916811867212</v>
      </c>
      <c r="L78" s="36">
        <f>'SP 2020-2023'!L78-'VTBL 2020-20201'!L78</f>
        <v>1.4552393542460074E-2</v>
      </c>
      <c r="M78" s="60">
        <f>'SP 2020-2023'!M78-'VTBL 2020-20201'!M78</f>
        <v>-9.0332790467509305E-2</v>
      </c>
      <c r="N78" s="60">
        <f>'SP 2020-2023'!N78-'VTBL 2020-20201'!N78</f>
        <v>-9.2248708017067305E-2</v>
      </c>
      <c r="O78" s="36">
        <f>'SP 2020-2023'!O78-'VTBL 2020-20201'!O78</f>
        <v>-0.19526143947562602</v>
      </c>
      <c r="P78" s="69"/>
      <c r="Q78" s="69"/>
    </row>
    <row r="79" spans="1:19" s="66" customFormat="1" x14ac:dyDescent="0.25">
      <c r="A79" s="53">
        <v>65</v>
      </c>
      <c r="B79" s="18" t="s">
        <v>19</v>
      </c>
      <c r="C79" s="18" t="s">
        <v>20</v>
      </c>
      <c r="D79" s="19" t="s">
        <v>47</v>
      </c>
      <c r="E79" s="36">
        <f>'SP 2020-2023'!E79-'VTBL 2020-20201'!E79</f>
        <v>0</v>
      </c>
      <c r="F79" s="36">
        <f>'SP 2020-2023'!F79-'VTBL 2020-20201'!F79</f>
        <v>0</v>
      </c>
      <c r="G79" s="36">
        <f>'SP 2020-2023'!G79-'VTBL 2020-20201'!G79</f>
        <v>0</v>
      </c>
      <c r="H79" s="36">
        <f>'SP 2020-2023'!H79-'VTBL 2020-20201'!H79</f>
        <v>0</v>
      </c>
      <c r="I79" s="36">
        <f>'SP 2020-2023'!I79-'VTBL 2020-20201'!I79</f>
        <v>0</v>
      </c>
      <c r="J79" s="36">
        <f>'SP 2020-2023'!J79-'VTBL 2020-20201'!J79</f>
        <v>0</v>
      </c>
      <c r="K79" s="36">
        <f>'SP 2020-2023'!K79-'VTBL 2020-20201'!K79</f>
        <v>0</v>
      </c>
      <c r="L79" s="36">
        <f>'SP 2020-2023'!L79-'VTBL 2020-20201'!L79</f>
        <v>-0.28266736373149115</v>
      </c>
      <c r="M79" s="36">
        <f>'SP 2020-2023'!M79-'VTBL 2020-20201'!M79</f>
        <v>-0.37099924811494134</v>
      </c>
      <c r="N79" s="36">
        <f>'SP 2020-2023'!N79-'VTBL 2020-20201'!N79</f>
        <v>-4.6210594195372323E-2</v>
      </c>
      <c r="O79" s="36">
        <f>'SP 2020-2023'!O79-'VTBL 2020-20201'!O79</f>
        <v>0.36075080449680286</v>
      </c>
      <c r="P79" s="71">
        <f>'SP 2020-2023'!P79-'VTBL 2020-20201'!P79</f>
        <v>0.13240121037472363</v>
      </c>
      <c r="Q79" s="36">
        <f>'SP 2020-2023'!Q79-'VTBL 2020-20201'!Q79</f>
        <v>0.27791587567762122</v>
      </c>
      <c r="R79" s="36">
        <f>'SP 2020-2023'!R79-'VTBL 2020-20201'!R79</f>
        <v>0.37478423887731083</v>
      </c>
      <c r="S79" s="36">
        <f>'SP 2020-2023'!S79-'VTBL 2020-20201'!S79</f>
        <v>0.47155846372598376</v>
      </c>
    </row>
    <row r="80" spans="1:19" x14ac:dyDescent="0.25">
      <c r="A80" s="53">
        <v>66</v>
      </c>
      <c r="B80" s="1" t="s">
        <v>19</v>
      </c>
      <c r="C80" s="1" t="s">
        <v>20</v>
      </c>
      <c r="D80" s="3" t="s">
        <v>134</v>
      </c>
      <c r="E80" s="36">
        <f>'SP 2020-2023'!E80-'VTBL 2020-20201'!E80</f>
        <v>-618.73683586291008</v>
      </c>
      <c r="F80" s="36">
        <f>'SP 2020-2023'!F80-'VTBL 2020-20201'!F80</f>
        <v>-417.98227652054993</v>
      </c>
      <c r="G80" s="36">
        <f>'SP 2020-2023'!G80-'VTBL 2020-20201'!G80</f>
        <v>-85.566710832332319</v>
      </c>
      <c r="H80" s="36">
        <f>'SP 2020-2023'!H80-'VTBL 2020-20201'!H80</f>
        <v>108.13690706180205</v>
      </c>
      <c r="I80" s="36">
        <f>'SP 2020-2023'!I80-'VTBL 2020-20201'!I80</f>
        <v>92.849986559136596</v>
      </c>
      <c r="J80" s="36">
        <f>'SP 2020-2023'!J80-'VTBL 2020-20201'!J80</f>
        <v>73.461216529707599</v>
      </c>
      <c r="K80" s="36">
        <f>'SP 2020-2023'!K80-'VTBL 2020-20201'!K80</f>
        <v>137.39076654474411</v>
      </c>
      <c r="L80" s="36">
        <f>'SP 2020-2023'!L80-'VTBL 2020-20201'!L80</f>
        <v>-34.798317020497052</v>
      </c>
      <c r="M80" s="36">
        <f>'SP 2020-2023'!M80-'VTBL 2020-20201'!M80</f>
        <v>-79.561256990487891</v>
      </c>
      <c r="N80" s="36">
        <f>'SP 2020-2023'!N80-'VTBL 2020-20201'!N80</f>
        <v>-0.42329083054210059</v>
      </c>
      <c r="O80" s="36">
        <f>'SP 2020-2023'!O80-'VTBL 2020-20201'!O80</f>
        <v>108.23803690857312</v>
      </c>
      <c r="P80" s="71">
        <f>'SP 2020-2023'!P80-'VTBL 2020-20201'!P80</f>
        <v>35.138275351026095</v>
      </c>
      <c r="Q80" s="36">
        <f>'SP 2020-2023'!Q80-'VTBL 2020-20201'!Q80</f>
        <v>77.440169225134014</v>
      </c>
      <c r="R80" s="36">
        <f>'SP 2020-2023'!R80-'VTBL 2020-20201'!R80</f>
        <v>107.98317979488638</v>
      </c>
      <c r="S80" s="36">
        <f>'SP 2020-2023'!S80-'VTBL 2020-20201'!S80</f>
        <v>140.20409350305999</v>
      </c>
    </row>
  </sheetData>
  <pageMargins left="0.7" right="0.7" top="0.75" bottom="0.75" header="0.3" footer="0.3"/>
  <pageSetup paperSize="9" scale="4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7"/>
  <sheetViews>
    <sheetView workbookViewId="0"/>
  </sheetViews>
  <sheetFormatPr defaultColWidth="9.140625" defaultRowHeight="15" x14ac:dyDescent="0.25"/>
  <cols>
    <col min="1" max="1" width="6.140625" style="1" customWidth="1"/>
    <col min="2" max="2" width="41.42578125" style="1" customWidth="1"/>
    <col min="3" max="3" width="33.140625" style="1" customWidth="1"/>
    <col min="4" max="4" width="17.85546875" style="3" bestFit="1" customWidth="1"/>
    <col min="5" max="14" width="9.28515625" style="1" customWidth="1"/>
    <col min="15" max="16384" width="9.140625" style="1"/>
  </cols>
  <sheetData>
    <row r="1" spans="1:18" ht="20.25" x14ac:dyDescent="0.3">
      <c r="A1" s="2" t="s">
        <v>21</v>
      </c>
      <c r="E1" s="4" t="s">
        <v>138</v>
      </c>
      <c r="F1" s="4" t="s">
        <v>137</v>
      </c>
      <c r="G1" s="4" t="s">
        <v>28</v>
      </c>
      <c r="H1" s="4" t="s">
        <v>29</v>
      </c>
      <c r="I1" s="4" t="s">
        <v>30</v>
      </c>
      <c r="J1" s="4" t="s">
        <v>31</v>
      </c>
      <c r="K1" s="4" t="s">
        <v>32</v>
      </c>
      <c r="L1" s="4" t="s">
        <v>33</v>
      </c>
      <c r="M1" s="4" t="s">
        <v>34</v>
      </c>
      <c r="N1" s="4" t="s">
        <v>35</v>
      </c>
    </row>
    <row r="2" spans="1:18" ht="6.75" customHeight="1" x14ac:dyDescent="0.25"/>
    <row r="3" spans="1:18" s="7" customFormat="1" x14ac:dyDescent="0.25">
      <c r="A3" s="5" t="s">
        <v>22</v>
      </c>
      <c r="B3" s="5" t="s">
        <v>23</v>
      </c>
      <c r="C3" s="5" t="s">
        <v>24</v>
      </c>
      <c r="D3" s="6" t="s">
        <v>25</v>
      </c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8" x14ac:dyDescent="0.25">
      <c r="A4" s="8"/>
      <c r="B4" s="9" t="s">
        <v>26</v>
      </c>
      <c r="C4" s="10" t="s">
        <v>27</v>
      </c>
      <c r="D4" s="11"/>
      <c r="E4" s="14">
        <v>2012</v>
      </c>
      <c r="F4" s="14">
        <v>2013</v>
      </c>
      <c r="G4" s="14">
        <v>2014</v>
      </c>
      <c r="H4" s="14">
        <v>2015</v>
      </c>
      <c r="I4" s="14">
        <v>2016</v>
      </c>
      <c r="J4" s="14">
        <v>2017</v>
      </c>
      <c r="K4" s="14">
        <v>2018</v>
      </c>
      <c r="L4" s="14">
        <v>2019</v>
      </c>
      <c r="M4" s="14">
        <v>2020</v>
      </c>
      <c r="N4" s="14">
        <v>2021</v>
      </c>
      <c r="O4" s="11">
        <v>2022</v>
      </c>
      <c r="P4" s="11">
        <v>2023</v>
      </c>
      <c r="Q4" s="11">
        <v>2024</v>
      </c>
      <c r="R4" s="11">
        <v>2025</v>
      </c>
    </row>
    <row r="5" spans="1:18" x14ac:dyDescent="0.25">
      <c r="A5" s="12">
        <v>1</v>
      </c>
      <c r="B5" s="1" t="s">
        <v>41</v>
      </c>
      <c r="C5" s="1" t="s">
        <v>42</v>
      </c>
      <c r="D5" s="3" t="s">
        <v>134</v>
      </c>
      <c r="E5" s="28" t="e">
        <f>#REF!-'20180925'!E5</f>
        <v>#REF!</v>
      </c>
      <c r="F5" s="28" t="e">
        <f>#REF!-'20180925'!F5</f>
        <v>#REF!</v>
      </c>
      <c r="G5" s="28" t="e">
        <f>#REF!-'20180925'!G5</f>
        <v>#REF!</v>
      </c>
      <c r="H5" s="28" t="e">
        <f>#REF!-'20180925'!H5</f>
        <v>#REF!</v>
      </c>
      <c r="I5" s="28" t="e">
        <f>#REF!-'20180925'!I5</f>
        <v>#REF!</v>
      </c>
      <c r="J5" s="28" t="e">
        <f>#REF!-'20180925'!J5</f>
        <v>#REF!</v>
      </c>
      <c r="K5" s="29" t="e">
        <f>#REF!-'20180925'!K5</f>
        <v>#REF!</v>
      </c>
      <c r="L5" s="29" t="e">
        <f>#REF!-'20180925'!L5</f>
        <v>#REF!</v>
      </c>
      <c r="M5" s="29" t="e">
        <f>#REF!-'20180925'!M5</f>
        <v>#REF!</v>
      </c>
      <c r="N5" s="29" t="e">
        <f>#REF!-'20180925'!N5</f>
        <v>#REF!</v>
      </c>
      <c r="O5" s="29" t="e">
        <f>#REF!-'20180925'!O5</f>
        <v>#REF!</v>
      </c>
      <c r="P5" s="29" t="e">
        <f>#REF!-'20180925'!P5</f>
        <v>#REF!</v>
      </c>
      <c r="Q5" s="29" t="e">
        <f>#REF!-'20180925'!Q5</f>
        <v>#REF!</v>
      </c>
      <c r="R5" s="29" t="e">
        <f>#REF!-'20180925'!R5</f>
        <v>#REF!</v>
      </c>
    </row>
    <row r="6" spans="1:18" x14ac:dyDescent="0.25">
      <c r="A6" s="12">
        <v>2</v>
      </c>
      <c r="B6" s="1" t="s">
        <v>43</v>
      </c>
      <c r="C6" s="1" t="s">
        <v>44</v>
      </c>
      <c r="D6" s="3" t="s">
        <v>134</v>
      </c>
      <c r="E6" s="28" t="e">
        <f>#REF!-'20180925'!E6</f>
        <v>#REF!</v>
      </c>
      <c r="F6" s="28" t="e">
        <f>#REF!-'20180925'!F6</f>
        <v>#REF!</v>
      </c>
      <c r="G6" s="28" t="e">
        <f>#REF!-'20180925'!G6</f>
        <v>#REF!</v>
      </c>
      <c r="H6" s="28" t="e">
        <f>#REF!-'20180925'!H6</f>
        <v>#REF!</v>
      </c>
      <c r="I6" s="28" t="e">
        <f>#REF!-'20180925'!I6</f>
        <v>#REF!</v>
      </c>
      <c r="J6" s="28" t="e">
        <f>#REF!-'20180925'!J6</f>
        <v>#REF!</v>
      </c>
      <c r="K6" s="29" t="e">
        <f>#REF!-'20180925'!K6</f>
        <v>#REF!</v>
      </c>
      <c r="L6" s="29" t="e">
        <f>#REF!-'20180925'!L6</f>
        <v>#REF!</v>
      </c>
      <c r="M6" s="29" t="e">
        <f>#REF!-'20180925'!M6</f>
        <v>#REF!</v>
      </c>
      <c r="N6" s="29" t="e">
        <f>#REF!-'20180925'!N6</f>
        <v>#REF!</v>
      </c>
    </row>
    <row r="7" spans="1:18" ht="16.5" x14ac:dyDescent="0.3">
      <c r="A7" s="12">
        <v>3</v>
      </c>
      <c r="B7" s="1" t="s">
        <v>45</v>
      </c>
      <c r="C7" s="1" t="s">
        <v>46</v>
      </c>
      <c r="D7" s="44" t="s">
        <v>135</v>
      </c>
      <c r="E7" s="30" t="e">
        <f>#REF!-'20180925'!E7</f>
        <v>#REF!</v>
      </c>
      <c r="F7" s="30" t="e">
        <f>#REF!-'20180925'!F7</f>
        <v>#REF!</v>
      </c>
      <c r="G7" s="30" t="e">
        <f>#REF!-'20180925'!G7</f>
        <v>#REF!</v>
      </c>
      <c r="H7" s="30" t="e">
        <f>#REF!-'20180925'!H7</f>
        <v>#REF!</v>
      </c>
      <c r="I7" s="30" t="e">
        <f>#REF!-'20180925'!I7</f>
        <v>#REF!</v>
      </c>
      <c r="J7" s="30" t="e">
        <f>#REF!-'20180925'!J7</f>
        <v>#REF!</v>
      </c>
      <c r="K7" s="31" t="e">
        <f>#REF!-'20180925'!K7</f>
        <v>#REF!</v>
      </c>
      <c r="L7" s="31" t="e">
        <f>#REF!-'20180925'!L7</f>
        <v>#REF!</v>
      </c>
      <c r="M7" s="31" t="e">
        <f>#REF!-'20180925'!M7</f>
        <v>#REF!</v>
      </c>
      <c r="N7" s="31" t="e">
        <f>#REF!-'20180925'!N7</f>
        <v>#REF!</v>
      </c>
      <c r="O7" s="31" t="e">
        <f>#REF!-'20180925'!O7</f>
        <v>#REF!</v>
      </c>
      <c r="P7" s="31" t="e">
        <f>#REF!-'20180925'!P7</f>
        <v>#REF!</v>
      </c>
      <c r="Q7" s="31" t="e">
        <f>#REF!-'20180925'!Q7</f>
        <v>#REF!</v>
      </c>
      <c r="R7" s="31" t="e">
        <f>#REF!-'20180925'!R7</f>
        <v>#REF!</v>
      </c>
    </row>
    <row r="8" spans="1:18" ht="16.5" x14ac:dyDescent="0.3">
      <c r="A8" s="12">
        <v>4</v>
      </c>
      <c r="B8" s="1" t="s">
        <v>48</v>
      </c>
      <c r="C8" s="1" t="s">
        <v>49</v>
      </c>
      <c r="D8" s="44" t="s">
        <v>135</v>
      </c>
      <c r="E8" s="30" t="e">
        <f>#REF!-'20180925'!E8</f>
        <v>#REF!</v>
      </c>
      <c r="F8" s="30" t="e">
        <f>#REF!-'20180925'!F8</f>
        <v>#REF!</v>
      </c>
      <c r="G8" s="30" t="e">
        <f>#REF!-'20180925'!G8</f>
        <v>#REF!</v>
      </c>
      <c r="H8" s="30" t="e">
        <f>#REF!-'20180925'!H8</f>
        <v>#REF!</v>
      </c>
      <c r="I8" s="30" t="e">
        <f>#REF!-'20180925'!I8</f>
        <v>#REF!</v>
      </c>
      <c r="J8" s="30" t="e">
        <f>#REF!-'20180925'!J8</f>
        <v>#REF!</v>
      </c>
      <c r="K8" s="31" t="e">
        <f>#REF!-'20180925'!K8</f>
        <v>#REF!</v>
      </c>
      <c r="L8" s="31" t="e">
        <f>#REF!-'20180925'!L8</f>
        <v>#REF!</v>
      </c>
      <c r="M8" s="31" t="e">
        <f>#REF!-'20180925'!M8</f>
        <v>#REF!</v>
      </c>
      <c r="N8" s="31" t="e">
        <f>#REF!-'20180925'!N8</f>
        <v>#REF!</v>
      </c>
    </row>
    <row r="9" spans="1:18" s="17" customFormat="1" x14ac:dyDescent="0.25">
      <c r="A9" s="14"/>
      <c r="B9" s="15" t="s">
        <v>50</v>
      </c>
      <c r="C9" s="15" t="s">
        <v>51</v>
      </c>
      <c r="D9" s="16"/>
      <c r="E9" s="14">
        <v>2012</v>
      </c>
      <c r="F9" s="14">
        <v>2013</v>
      </c>
      <c r="G9" s="14">
        <v>2014</v>
      </c>
      <c r="H9" s="14">
        <v>2015</v>
      </c>
      <c r="I9" s="14">
        <v>2016</v>
      </c>
      <c r="J9" s="14">
        <v>2017</v>
      </c>
      <c r="K9" s="14">
        <v>2018</v>
      </c>
      <c r="L9" s="14">
        <v>2019</v>
      </c>
      <c r="M9" s="14">
        <v>2020</v>
      </c>
      <c r="N9" s="14">
        <v>2021</v>
      </c>
    </row>
    <row r="10" spans="1:18" x14ac:dyDescent="0.25">
      <c r="A10" s="12">
        <f>A8+1</f>
        <v>5</v>
      </c>
      <c r="B10" s="1" t="s">
        <v>2</v>
      </c>
      <c r="C10" s="1" t="s">
        <v>3</v>
      </c>
      <c r="D10" s="3" t="s">
        <v>134</v>
      </c>
      <c r="E10" s="28" t="e">
        <f>#REF!-'20180925'!E10</f>
        <v>#REF!</v>
      </c>
      <c r="F10" s="28" t="e">
        <f>#REF!-'20180925'!F10</f>
        <v>#REF!</v>
      </c>
      <c r="G10" s="28" t="e">
        <f>#REF!-'20180925'!G10</f>
        <v>#REF!</v>
      </c>
      <c r="H10" s="28" t="e">
        <f>#REF!-'20180925'!H10</f>
        <v>#REF!</v>
      </c>
      <c r="I10" s="28" t="e">
        <f>#REF!-'20180925'!I10</f>
        <v>#REF!</v>
      </c>
      <c r="J10" s="28" t="e">
        <f>#REF!-'20180925'!J10</f>
        <v>#REF!</v>
      </c>
      <c r="K10" s="29" t="e">
        <f>#REF!-'20180925'!K10</f>
        <v>#REF!</v>
      </c>
      <c r="L10" s="29" t="e">
        <f>#REF!-'20180925'!L10</f>
        <v>#REF!</v>
      </c>
      <c r="M10" s="29" t="e">
        <f>#REF!-'20180925'!M10</f>
        <v>#REF!</v>
      </c>
      <c r="N10" s="29" t="e">
        <f>#REF!-'20180925'!N10</f>
        <v>#REF!</v>
      </c>
    </row>
    <row r="11" spans="1:18" x14ac:dyDescent="0.25">
      <c r="A11" s="12">
        <f>A10+1</f>
        <v>6</v>
      </c>
      <c r="B11" s="1" t="s">
        <v>52</v>
      </c>
      <c r="C11" s="1" t="s">
        <v>4</v>
      </c>
      <c r="D11" s="3" t="s">
        <v>134</v>
      </c>
      <c r="E11" s="28" t="e">
        <f>#REF!-'20180925'!E11</f>
        <v>#REF!</v>
      </c>
      <c r="F11" s="28" t="e">
        <f>#REF!-'20180925'!F11</f>
        <v>#REF!</v>
      </c>
      <c r="G11" s="28" t="e">
        <f>#REF!-'20180925'!G11</f>
        <v>#REF!</v>
      </c>
      <c r="H11" s="28" t="e">
        <f>#REF!-'20180925'!H11</f>
        <v>#REF!</v>
      </c>
      <c r="I11" s="28" t="e">
        <f>#REF!-'20180925'!I11</f>
        <v>#REF!</v>
      </c>
      <c r="J11" s="28" t="e">
        <f>#REF!-'20180925'!J11</f>
        <v>#REF!</v>
      </c>
      <c r="K11" s="29" t="e">
        <f>#REF!-'20180925'!K11</f>
        <v>#REF!</v>
      </c>
      <c r="L11" s="29" t="e">
        <f>#REF!-'20180925'!L11</f>
        <v>#REF!</v>
      </c>
      <c r="M11" s="29" t="e">
        <f>#REF!-'20180925'!M11</f>
        <v>#REF!</v>
      </c>
      <c r="N11" s="29" t="e">
        <f>#REF!-'20180925'!N11</f>
        <v>#REF!</v>
      </c>
    </row>
    <row r="12" spans="1:18" x14ac:dyDescent="0.25">
      <c r="A12" s="12">
        <f t="shared" ref="A12:A16" si="0">A11+1</f>
        <v>7</v>
      </c>
      <c r="B12" s="1" t="s">
        <v>53</v>
      </c>
      <c r="C12" s="1" t="s">
        <v>5</v>
      </c>
      <c r="D12" s="3" t="s">
        <v>134</v>
      </c>
      <c r="E12" s="28" t="e">
        <f>#REF!-'20180925'!E12</f>
        <v>#REF!</v>
      </c>
      <c r="F12" s="28" t="e">
        <f>#REF!-'20180925'!F12</f>
        <v>#REF!</v>
      </c>
      <c r="G12" s="28" t="e">
        <f>#REF!-'20180925'!G12</f>
        <v>#REF!</v>
      </c>
      <c r="H12" s="28" t="e">
        <f>#REF!-'20180925'!H12</f>
        <v>#REF!</v>
      </c>
      <c r="I12" s="28" t="e">
        <f>#REF!-'20180925'!I12</f>
        <v>#REF!</v>
      </c>
      <c r="J12" s="28" t="e">
        <f>#REF!-'20180925'!J12</f>
        <v>#REF!</v>
      </c>
      <c r="K12" s="29" t="e">
        <f>#REF!-'20180925'!K12</f>
        <v>#REF!</v>
      </c>
      <c r="L12" s="29" t="e">
        <f>#REF!-'20180925'!L12</f>
        <v>#REF!</v>
      </c>
      <c r="M12" s="29" t="e">
        <f>#REF!-'20180925'!M12</f>
        <v>#REF!</v>
      </c>
      <c r="N12" s="29" t="e">
        <f>#REF!-'20180925'!N12</f>
        <v>#REF!</v>
      </c>
    </row>
    <row r="13" spans="1:18" x14ac:dyDescent="0.25">
      <c r="A13" s="12">
        <f t="shared" si="0"/>
        <v>8</v>
      </c>
      <c r="B13" s="1" t="s">
        <v>54</v>
      </c>
      <c r="C13" s="1" t="s">
        <v>6</v>
      </c>
      <c r="D13" s="3" t="s">
        <v>134</v>
      </c>
      <c r="E13" s="28" t="e">
        <f>#REF!-'20180925'!E13</f>
        <v>#REF!</v>
      </c>
      <c r="F13" s="28" t="e">
        <f>#REF!-'20180925'!F13</f>
        <v>#REF!</v>
      </c>
      <c r="G13" s="28" t="e">
        <f>#REF!-'20180925'!G13</f>
        <v>#REF!</v>
      </c>
      <c r="H13" s="28" t="e">
        <f>#REF!-'20180925'!H13</f>
        <v>#REF!</v>
      </c>
      <c r="I13" s="28" t="e">
        <f>#REF!-'20180925'!I13</f>
        <v>#REF!</v>
      </c>
      <c r="J13" s="28" t="e">
        <f>#REF!-'20180925'!J13</f>
        <v>#REF!</v>
      </c>
      <c r="K13" s="29" t="e">
        <f>#REF!-'20180925'!K13</f>
        <v>#REF!</v>
      </c>
      <c r="L13" s="29" t="e">
        <f>#REF!-'20180925'!L13</f>
        <v>#REF!</v>
      </c>
      <c r="M13" s="29" t="e">
        <f>#REF!-'20180925'!M13</f>
        <v>#REF!</v>
      </c>
      <c r="N13" s="29" t="e">
        <f>#REF!-'20180925'!N13</f>
        <v>#REF!</v>
      </c>
    </row>
    <row r="14" spans="1:18" x14ac:dyDescent="0.25">
      <c r="A14" s="12">
        <f t="shared" si="0"/>
        <v>9</v>
      </c>
      <c r="B14" s="1" t="s">
        <v>55</v>
      </c>
      <c r="C14" s="1" t="s">
        <v>7</v>
      </c>
      <c r="D14" s="3" t="s">
        <v>134</v>
      </c>
      <c r="E14" s="28" t="e">
        <f>#REF!-'20180925'!E14</f>
        <v>#REF!</v>
      </c>
      <c r="F14" s="28" t="e">
        <f>#REF!-'20180925'!F14</f>
        <v>#REF!</v>
      </c>
      <c r="G14" s="28" t="e">
        <f>#REF!-'20180925'!G14</f>
        <v>#REF!</v>
      </c>
      <c r="H14" s="28" t="e">
        <f>#REF!-'20180925'!H14</f>
        <v>#REF!</v>
      </c>
      <c r="I14" s="28" t="e">
        <f>#REF!-'20180925'!I14</f>
        <v>#REF!</v>
      </c>
      <c r="J14" s="28" t="e">
        <f>#REF!-'20180925'!J14</f>
        <v>#REF!</v>
      </c>
      <c r="K14" s="29" t="e">
        <f>#REF!-'20180925'!K14</f>
        <v>#REF!</v>
      </c>
      <c r="L14" s="29" t="e">
        <f>#REF!-'20180925'!L14</f>
        <v>#REF!</v>
      </c>
      <c r="M14" s="29" t="e">
        <f>#REF!-'20180925'!M14</f>
        <v>#REF!</v>
      </c>
      <c r="N14" s="29" t="e">
        <f>#REF!-'20180925'!N14</f>
        <v>#REF!</v>
      </c>
    </row>
    <row r="15" spans="1:18" x14ac:dyDescent="0.25">
      <c r="A15" s="12">
        <f t="shared" si="0"/>
        <v>10</v>
      </c>
      <c r="B15" s="1" t="s">
        <v>8</v>
      </c>
      <c r="C15" s="1" t="s">
        <v>9</v>
      </c>
      <c r="D15" s="3" t="s">
        <v>134</v>
      </c>
      <c r="E15" s="28" t="e">
        <f>#REF!-'20180925'!E15</f>
        <v>#REF!</v>
      </c>
      <c r="F15" s="28" t="e">
        <f>#REF!-'20180925'!F15</f>
        <v>#REF!</v>
      </c>
      <c r="G15" s="28" t="e">
        <f>#REF!-'20180925'!G15</f>
        <v>#REF!</v>
      </c>
      <c r="H15" s="28" t="e">
        <f>#REF!-'20180925'!H15</f>
        <v>#REF!</v>
      </c>
      <c r="I15" s="28" t="e">
        <f>#REF!-'20180925'!I15</f>
        <v>#REF!</v>
      </c>
      <c r="J15" s="28" t="e">
        <f>#REF!-'20180925'!J15</f>
        <v>#REF!</v>
      </c>
      <c r="K15" s="29" t="e">
        <f>#REF!-'20180925'!K15</f>
        <v>#REF!</v>
      </c>
      <c r="L15" s="29" t="e">
        <f>#REF!-'20180925'!L15</f>
        <v>#REF!</v>
      </c>
      <c r="M15" s="29" t="e">
        <f>#REF!-'20180925'!M15</f>
        <v>#REF!</v>
      </c>
      <c r="N15" s="29" t="e">
        <f>#REF!-'20180925'!N15</f>
        <v>#REF!</v>
      </c>
    </row>
    <row r="16" spans="1:18" x14ac:dyDescent="0.25">
      <c r="A16" s="12">
        <f t="shared" si="0"/>
        <v>11</v>
      </c>
      <c r="B16" s="1" t="s">
        <v>10</v>
      </c>
      <c r="C16" s="1" t="s">
        <v>11</v>
      </c>
      <c r="D16" s="3" t="s">
        <v>134</v>
      </c>
      <c r="E16" s="28" t="e">
        <f>#REF!-'20180925'!E16</f>
        <v>#REF!</v>
      </c>
      <c r="F16" s="28" t="e">
        <f>#REF!-'20180925'!F16</f>
        <v>#REF!</v>
      </c>
      <c r="G16" s="28" t="e">
        <f>#REF!-'20180925'!G16</f>
        <v>#REF!</v>
      </c>
      <c r="H16" s="28" t="e">
        <f>#REF!-'20180925'!H16</f>
        <v>#REF!</v>
      </c>
      <c r="I16" s="28" t="e">
        <f>#REF!-'20180925'!I16</f>
        <v>#REF!</v>
      </c>
      <c r="J16" s="28" t="e">
        <f>#REF!-'20180925'!J16</f>
        <v>#REF!</v>
      </c>
      <c r="K16" s="29" t="e">
        <f>#REF!-'20180925'!K16</f>
        <v>#REF!</v>
      </c>
      <c r="L16" s="29" t="e">
        <f>#REF!-'20180925'!L16</f>
        <v>#REF!</v>
      </c>
      <c r="M16" s="29" t="e">
        <f>#REF!-'20180925'!M16</f>
        <v>#REF!</v>
      </c>
      <c r="N16" s="29" t="e">
        <f>#REF!-'20180925'!N16</f>
        <v>#REF!</v>
      </c>
    </row>
    <row r="17" spans="1:14" s="17" customFormat="1" x14ac:dyDescent="0.25">
      <c r="A17" s="14"/>
      <c r="B17" s="15" t="s">
        <v>56</v>
      </c>
      <c r="C17" s="15" t="s">
        <v>57</v>
      </c>
      <c r="D17" s="16"/>
      <c r="E17" s="14">
        <v>2012</v>
      </c>
      <c r="F17" s="14">
        <v>2013</v>
      </c>
      <c r="G17" s="14">
        <v>2014</v>
      </c>
      <c r="H17" s="14">
        <v>2015</v>
      </c>
      <c r="I17" s="14">
        <v>2016</v>
      </c>
      <c r="J17" s="14">
        <v>2017</v>
      </c>
      <c r="K17" s="14">
        <v>2018</v>
      </c>
      <c r="L17" s="14">
        <v>2019</v>
      </c>
      <c r="M17" s="14">
        <v>2020</v>
      </c>
      <c r="N17" s="14">
        <v>2021</v>
      </c>
    </row>
    <row r="18" spans="1:14" ht="16.5" x14ac:dyDescent="0.3">
      <c r="A18" s="12">
        <f>A16+1</f>
        <v>12</v>
      </c>
      <c r="B18" s="1" t="s">
        <v>2</v>
      </c>
      <c r="C18" s="1" t="s">
        <v>3</v>
      </c>
      <c r="D18" s="44" t="s">
        <v>135</v>
      </c>
      <c r="E18" s="30" t="e">
        <f>#REF!-'20180925'!E18</f>
        <v>#REF!</v>
      </c>
      <c r="F18" s="30" t="e">
        <f>#REF!-'20180925'!F18</f>
        <v>#REF!</v>
      </c>
      <c r="G18" s="30" t="e">
        <f>#REF!-'20180925'!G18</f>
        <v>#REF!</v>
      </c>
      <c r="H18" s="30" t="e">
        <f>#REF!-'20180925'!H18</f>
        <v>#REF!</v>
      </c>
      <c r="I18" s="30" t="e">
        <f>#REF!-'20180925'!I18</f>
        <v>#REF!</v>
      </c>
      <c r="J18" s="30" t="e">
        <f>#REF!-'20180925'!J18</f>
        <v>#REF!</v>
      </c>
      <c r="K18" s="31" t="e">
        <f>#REF!-'20180925'!K18</f>
        <v>#REF!</v>
      </c>
      <c r="L18" s="31" t="e">
        <f>#REF!-'20180925'!L18</f>
        <v>#REF!</v>
      </c>
      <c r="M18" s="31" t="e">
        <f>#REF!-'20180925'!M18</f>
        <v>#REF!</v>
      </c>
      <c r="N18" s="31" t="e">
        <f>#REF!-'20180925'!N18</f>
        <v>#REF!</v>
      </c>
    </row>
    <row r="19" spans="1:14" ht="16.5" x14ac:dyDescent="0.3">
      <c r="A19" s="12">
        <f>A18+1</f>
        <v>13</v>
      </c>
      <c r="B19" s="1" t="s">
        <v>52</v>
      </c>
      <c r="C19" s="1" t="s">
        <v>4</v>
      </c>
      <c r="D19" s="44" t="s">
        <v>135</v>
      </c>
      <c r="E19" s="30" t="e">
        <f>#REF!-'20180925'!E19</f>
        <v>#REF!</v>
      </c>
      <c r="F19" s="30" t="e">
        <f>#REF!-'20180925'!F19</f>
        <v>#REF!</v>
      </c>
      <c r="G19" s="30" t="e">
        <f>#REF!-'20180925'!G19</f>
        <v>#REF!</v>
      </c>
      <c r="H19" s="30" t="e">
        <f>#REF!-'20180925'!H19</f>
        <v>#REF!</v>
      </c>
      <c r="I19" s="30" t="e">
        <f>#REF!-'20180925'!I19</f>
        <v>#REF!</v>
      </c>
      <c r="J19" s="30" t="e">
        <f>#REF!-'20180925'!J19</f>
        <v>#REF!</v>
      </c>
      <c r="K19" s="31" t="e">
        <f>#REF!-'20180925'!K19</f>
        <v>#REF!</v>
      </c>
      <c r="L19" s="31" t="e">
        <f>#REF!-'20180925'!L19</f>
        <v>#REF!</v>
      </c>
      <c r="M19" s="31" t="e">
        <f>#REF!-'20180925'!M19</f>
        <v>#REF!</v>
      </c>
      <c r="N19" s="31" t="e">
        <f>#REF!-'20180925'!N19</f>
        <v>#REF!</v>
      </c>
    </row>
    <row r="20" spans="1:14" ht="16.5" x14ac:dyDescent="0.3">
      <c r="A20" s="12">
        <f t="shared" ref="A20:A24" si="1">A19+1</f>
        <v>14</v>
      </c>
      <c r="B20" s="1" t="s">
        <v>53</v>
      </c>
      <c r="C20" s="1" t="s">
        <v>5</v>
      </c>
      <c r="D20" s="44" t="s">
        <v>135</v>
      </c>
      <c r="E20" s="30" t="e">
        <f>#REF!-'20180925'!E20</f>
        <v>#REF!</v>
      </c>
      <c r="F20" s="30" t="e">
        <f>#REF!-'20180925'!F20</f>
        <v>#REF!</v>
      </c>
      <c r="G20" s="30" t="e">
        <f>#REF!-'20180925'!G20</f>
        <v>#REF!</v>
      </c>
      <c r="H20" s="30" t="e">
        <f>#REF!-'20180925'!H20</f>
        <v>#REF!</v>
      </c>
      <c r="I20" s="30" t="e">
        <f>#REF!-'20180925'!I20</f>
        <v>#REF!</v>
      </c>
      <c r="J20" s="30" t="e">
        <f>#REF!-'20180925'!J20</f>
        <v>#REF!</v>
      </c>
      <c r="K20" s="31" t="e">
        <f>#REF!-'20180925'!K20</f>
        <v>#REF!</v>
      </c>
      <c r="L20" s="31" t="e">
        <f>#REF!-'20180925'!L20</f>
        <v>#REF!</v>
      </c>
      <c r="M20" s="31" t="e">
        <f>#REF!-'20180925'!M20</f>
        <v>#REF!</v>
      </c>
      <c r="N20" s="31" t="e">
        <f>#REF!-'20180925'!N20</f>
        <v>#REF!</v>
      </c>
    </row>
    <row r="21" spans="1:14" ht="16.5" x14ac:dyDescent="0.3">
      <c r="A21" s="12">
        <f t="shared" si="1"/>
        <v>15</v>
      </c>
      <c r="B21" s="1" t="s">
        <v>54</v>
      </c>
      <c r="C21" s="1" t="s">
        <v>6</v>
      </c>
      <c r="D21" s="44" t="s">
        <v>135</v>
      </c>
      <c r="E21" s="30" t="e">
        <f>#REF!-'20180925'!E21</f>
        <v>#REF!</v>
      </c>
      <c r="F21" s="30" t="e">
        <f>#REF!-'20180925'!F21</f>
        <v>#REF!</v>
      </c>
      <c r="G21" s="30" t="e">
        <f>#REF!-'20180925'!G21</f>
        <v>#REF!</v>
      </c>
      <c r="H21" s="30" t="e">
        <f>#REF!-'20180925'!H21</f>
        <v>#REF!</v>
      </c>
      <c r="I21" s="30" t="e">
        <f>#REF!-'20180925'!I21</f>
        <v>#REF!</v>
      </c>
      <c r="J21" s="30" t="e">
        <f>#REF!-'20180925'!J21</f>
        <v>#REF!</v>
      </c>
      <c r="K21" s="31" t="e">
        <f>#REF!-'20180925'!K21</f>
        <v>#REF!</v>
      </c>
      <c r="L21" s="31" t="e">
        <f>#REF!-'20180925'!L21</f>
        <v>#REF!</v>
      </c>
      <c r="M21" s="31" t="e">
        <f>#REF!-'20180925'!M21</f>
        <v>#REF!</v>
      </c>
      <c r="N21" s="31" t="e">
        <f>#REF!-'20180925'!N21</f>
        <v>#REF!</v>
      </c>
    </row>
    <row r="22" spans="1:14" x14ac:dyDescent="0.25">
      <c r="A22" s="12">
        <f t="shared" si="1"/>
        <v>16</v>
      </c>
      <c r="B22" s="1" t="s">
        <v>55</v>
      </c>
      <c r="C22" s="1" t="s">
        <v>58</v>
      </c>
      <c r="D22" s="19" t="s">
        <v>59</v>
      </c>
      <c r="E22" s="30" t="s">
        <v>59</v>
      </c>
      <c r="F22" s="30" t="s">
        <v>59</v>
      </c>
      <c r="G22" s="30" t="s">
        <v>59</v>
      </c>
      <c r="H22" s="30" t="s">
        <v>59</v>
      </c>
      <c r="I22" s="30" t="s">
        <v>59</v>
      </c>
      <c r="J22" s="30" t="s">
        <v>59</v>
      </c>
      <c r="K22" s="31" t="s">
        <v>59</v>
      </c>
      <c r="L22" s="31" t="s">
        <v>59</v>
      </c>
      <c r="M22" s="31" t="s">
        <v>59</v>
      </c>
      <c r="N22" s="31" t="s">
        <v>59</v>
      </c>
    </row>
    <row r="23" spans="1:14" ht="16.5" x14ac:dyDescent="0.3">
      <c r="A23" s="12">
        <f t="shared" si="1"/>
        <v>17</v>
      </c>
      <c r="B23" s="1" t="s">
        <v>8</v>
      </c>
      <c r="C23" s="1" t="s">
        <v>9</v>
      </c>
      <c r="D23" s="44" t="s">
        <v>135</v>
      </c>
      <c r="E23" s="30" t="e">
        <f>#REF!-'20180925'!E23</f>
        <v>#REF!</v>
      </c>
      <c r="F23" s="30" t="e">
        <f>#REF!-'20180925'!F23</f>
        <v>#REF!</v>
      </c>
      <c r="G23" s="30" t="e">
        <f>#REF!-'20180925'!G23</f>
        <v>#REF!</v>
      </c>
      <c r="H23" s="30" t="e">
        <f>#REF!-'20180925'!H23</f>
        <v>#REF!</v>
      </c>
      <c r="I23" s="30" t="e">
        <f>#REF!-'20180925'!I23</f>
        <v>#REF!</v>
      </c>
      <c r="J23" s="30" t="e">
        <f>#REF!-'20180925'!J23</f>
        <v>#REF!</v>
      </c>
      <c r="K23" s="31" t="e">
        <f>#REF!-'20180925'!K23</f>
        <v>#REF!</v>
      </c>
      <c r="L23" s="31" t="e">
        <f>#REF!-'20180925'!L23</f>
        <v>#REF!</v>
      </c>
      <c r="M23" s="31" t="e">
        <f>#REF!-'20180925'!M23</f>
        <v>#REF!</v>
      </c>
      <c r="N23" s="31" t="e">
        <f>#REF!-'20180925'!N23</f>
        <v>#REF!</v>
      </c>
    </row>
    <row r="24" spans="1:14" ht="16.5" x14ac:dyDescent="0.3">
      <c r="A24" s="12">
        <f t="shared" si="1"/>
        <v>18</v>
      </c>
      <c r="B24" s="1" t="s">
        <v>10</v>
      </c>
      <c r="C24" s="1" t="s">
        <v>11</v>
      </c>
      <c r="D24" s="44" t="s">
        <v>135</v>
      </c>
      <c r="E24" s="30" t="e">
        <f>#REF!-'20180925'!E24</f>
        <v>#REF!</v>
      </c>
      <c r="F24" s="30" t="e">
        <f>#REF!-'20180925'!F24</f>
        <v>#REF!</v>
      </c>
      <c r="G24" s="30" t="e">
        <f>#REF!-'20180925'!G24</f>
        <v>#REF!</v>
      </c>
      <c r="H24" s="30" t="e">
        <f>#REF!-'20180925'!H24</f>
        <v>#REF!</v>
      </c>
      <c r="I24" s="30" t="e">
        <f>#REF!-'20180925'!I24</f>
        <v>#REF!</v>
      </c>
      <c r="J24" s="30" t="e">
        <f>#REF!-'20180925'!J24</f>
        <v>#REF!</v>
      </c>
      <c r="K24" s="31" t="e">
        <f>#REF!-'20180925'!K24</f>
        <v>#REF!</v>
      </c>
      <c r="L24" s="31" t="e">
        <f>#REF!-'20180925'!L24</f>
        <v>#REF!</v>
      </c>
      <c r="M24" s="31" t="e">
        <f>#REF!-'20180925'!M24</f>
        <v>#REF!</v>
      </c>
      <c r="N24" s="31" t="e">
        <f>#REF!-'20180925'!N24</f>
        <v>#REF!</v>
      </c>
    </row>
    <row r="25" spans="1:14" s="17" customFormat="1" x14ac:dyDescent="0.25">
      <c r="A25" s="14"/>
      <c r="B25" s="15" t="s">
        <v>60</v>
      </c>
      <c r="C25" s="15" t="s">
        <v>61</v>
      </c>
      <c r="D25" s="16"/>
      <c r="E25" s="14">
        <v>2012</v>
      </c>
      <c r="F25" s="14">
        <v>2013</v>
      </c>
      <c r="G25" s="14">
        <v>2014</v>
      </c>
      <c r="H25" s="14">
        <v>2015</v>
      </c>
      <c r="I25" s="14">
        <v>2016</v>
      </c>
      <c r="J25" s="14">
        <v>2017</v>
      </c>
      <c r="K25" s="14">
        <v>2018</v>
      </c>
      <c r="L25" s="14">
        <v>2019</v>
      </c>
      <c r="M25" s="14">
        <v>2020</v>
      </c>
      <c r="N25" s="14">
        <v>2021</v>
      </c>
    </row>
    <row r="26" spans="1:14" x14ac:dyDescent="0.25">
      <c r="A26" s="12">
        <f>A24+1</f>
        <v>19</v>
      </c>
      <c r="B26" s="1" t="s">
        <v>2</v>
      </c>
      <c r="C26" s="1" t="s">
        <v>3</v>
      </c>
      <c r="D26" s="3" t="s">
        <v>134</v>
      </c>
      <c r="E26" s="28" t="e">
        <f>#REF!-'20180925'!E26</f>
        <v>#REF!</v>
      </c>
      <c r="F26" s="28" t="e">
        <f>#REF!-'20180925'!F26</f>
        <v>#REF!</v>
      </c>
      <c r="G26" s="28" t="e">
        <f>#REF!-'20180925'!G26</f>
        <v>#REF!</v>
      </c>
      <c r="H26" s="28" t="e">
        <f>#REF!-'20180925'!H26</f>
        <v>#REF!</v>
      </c>
      <c r="I26" s="28" t="e">
        <f>#REF!-'20180925'!I26</f>
        <v>#REF!</v>
      </c>
      <c r="J26" s="28" t="e">
        <f>#REF!-'20180925'!J26</f>
        <v>#REF!</v>
      </c>
      <c r="K26" s="29" t="e">
        <f>#REF!-'20180925'!K26</f>
        <v>#REF!</v>
      </c>
      <c r="L26" s="29" t="e">
        <f>#REF!-'20180925'!L26</f>
        <v>#REF!</v>
      </c>
      <c r="M26" s="29" t="e">
        <f>#REF!-'20180925'!M26</f>
        <v>#REF!</v>
      </c>
      <c r="N26" s="29" t="e">
        <f>#REF!-'20180925'!N26</f>
        <v>#REF!</v>
      </c>
    </row>
    <row r="27" spans="1:14" x14ac:dyDescent="0.25">
      <c r="A27" s="12">
        <f>A26+1</f>
        <v>20</v>
      </c>
      <c r="B27" s="1" t="s">
        <v>52</v>
      </c>
      <c r="C27" s="1" t="s">
        <v>4</v>
      </c>
      <c r="D27" s="3" t="s">
        <v>134</v>
      </c>
      <c r="E27" s="28" t="e">
        <f>#REF!-'20180925'!E27</f>
        <v>#REF!</v>
      </c>
      <c r="F27" s="28" t="e">
        <f>#REF!-'20180925'!F27</f>
        <v>#REF!</v>
      </c>
      <c r="G27" s="28" t="e">
        <f>#REF!-'20180925'!G27</f>
        <v>#REF!</v>
      </c>
      <c r="H27" s="28" t="e">
        <f>#REF!-'20180925'!H27</f>
        <v>#REF!</v>
      </c>
      <c r="I27" s="28" t="e">
        <f>#REF!-'20180925'!I27</f>
        <v>#REF!</v>
      </c>
      <c r="J27" s="28" t="e">
        <f>#REF!-'20180925'!J27</f>
        <v>#REF!</v>
      </c>
      <c r="K27" s="29" t="e">
        <f>#REF!-'20180925'!K27</f>
        <v>#REF!</v>
      </c>
      <c r="L27" s="29" t="e">
        <f>#REF!-'20180925'!L27</f>
        <v>#REF!</v>
      </c>
      <c r="M27" s="29" t="e">
        <f>#REF!-'20180925'!M27</f>
        <v>#REF!</v>
      </c>
      <c r="N27" s="29" t="e">
        <f>#REF!-'20180925'!N27</f>
        <v>#REF!</v>
      </c>
    </row>
    <row r="28" spans="1:14" x14ac:dyDescent="0.25">
      <c r="A28" s="12">
        <f t="shared" ref="A28:A32" si="2">A27+1</f>
        <v>21</v>
      </c>
      <c r="B28" s="1" t="s">
        <v>53</v>
      </c>
      <c r="C28" s="1" t="s">
        <v>5</v>
      </c>
      <c r="D28" s="3" t="s">
        <v>134</v>
      </c>
      <c r="E28" s="28" t="e">
        <f>#REF!-'20180925'!E28</f>
        <v>#REF!</v>
      </c>
      <c r="F28" s="28" t="e">
        <f>#REF!-'20180925'!F28</f>
        <v>#REF!</v>
      </c>
      <c r="G28" s="28" t="e">
        <f>#REF!-'20180925'!G28</f>
        <v>#REF!</v>
      </c>
      <c r="H28" s="28" t="e">
        <f>#REF!-'20180925'!H28</f>
        <v>#REF!</v>
      </c>
      <c r="I28" s="28" t="e">
        <f>#REF!-'20180925'!I28</f>
        <v>#REF!</v>
      </c>
      <c r="J28" s="28" t="e">
        <f>#REF!-'20180925'!J28</f>
        <v>#REF!</v>
      </c>
      <c r="K28" s="29" t="e">
        <f>#REF!-'20180925'!K28</f>
        <v>#REF!</v>
      </c>
      <c r="L28" s="29" t="e">
        <f>#REF!-'20180925'!L28</f>
        <v>#REF!</v>
      </c>
      <c r="M28" s="29" t="e">
        <f>#REF!-'20180925'!M28</f>
        <v>#REF!</v>
      </c>
      <c r="N28" s="29" t="e">
        <f>#REF!-'20180925'!N28</f>
        <v>#REF!</v>
      </c>
    </row>
    <row r="29" spans="1:14" x14ac:dyDescent="0.25">
      <c r="A29" s="12">
        <f t="shared" si="2"/>
        <v>22</v>
      </c>
      <c r="B29" s="1" t="s">
        <v>54</v>
      </c>
      <c r="C29" s="1" t="s">
        <v>6</v>
      </c>
      <c r="D29" s="3" t="s">
        <v>134</v>
      </c>
      <c r="E29" s="28" t="e">
        <f>#REF!-'20180925'!E29</f>
        <v>#REF!</v>
      </c>
      <c r="F29" s="28" t="e">
        <f>#REF!-'20180925'!F29</f>
        <v>#REF!</v>
      </c>
      <c r="G29" s="28" t="e">
        <f>#REF!-'20180925'!G29</f>
        <v>#REF!</v>
      </c>
      <c r="H29" s="28" t="e">
        <f>#REF!-'20180925'!H29</f>
        <v>#REF!</v>
      </c>
      <c r="I29" s="28" t="e">
        <f>#REF!-'20180925'!I29</f>
        <v>#REF!</v>
      </c>
      <c r="J29" s="28" t="e">
        <f>#REF!-'20180925'!J29</f>
        <v>#REF!</v>
      </c>
      <c r="K29" s="29" t="e">
        <f>#REF!-'20180925'!K29</f>
        <v>#REF!</v>
      </c>
      <c r="L29" s="29" t="e">
        <f>#REF!-'20180925'!L29</f>
        <v>#REF!</v>
      </c>
      <c r="M29" s="29" t="e">
        <f>#REF!-'20180925'!M29</f>
        <v>#REF!</v>
      </c>
      <c r="N29" s="29" t="e">
        <f>#REF!-'20180925'!N29</f>
        <v>#REF!</v>
      </c>
    </row>
    <row r="30" spans="1:14" x14ac:dyDescent="0.25">
      <c r="A30" s="12">
        <f t="shared" si="2"/>
        <v>23</v>
      </c>
      <c r="B30" s="1" t="s">
        <v>55</v>
      </c>
      <c r="C30" s="1" t="s">
        <v>58</v>
      </c>
      <c r="D30" s="3" t="s">
        <v>134</v>
      </c>
      <c r="E30" s="28" t="e">
        <f>#REF!-'20180925'!E30</f>
        <v>#REF!</v>
      </c>
      <c r="F30" s="28" t="e">
        <f>#REF!-'20180925'!F30</f>
        <v>#REF!</v>
      </c>
      <c r="G30" s="28" t="e">
        <f>#REF!-'20180925'!G30</f>
        <v>#REF!</v>
      </c>
      <c r="H30" s="28" t="e">
        <f>#REF!-'20180925'!H30</f>
        <v>#REF!</v>
      </c>
      <c r="I30" s="28" t="e">
        <f>#REF!-'20180925'!I30</f>
        <v>#REF!</v>
      </c>
      <c r="J30" s="28" t="e">
        <f>#REF!-'20180925'!J30</f>
        <v>#REF!</v>
      </c>
      <c r="K30" s="29" t="e">
        <f>#REF!-'20180925'!K30</f>
        <v>#REF!</v>
      </c>
      <c r="L30" s="29" t="e">
        <f>#REF!-'20180925'!L30</f>
        <v>#REF!</v>
      </c>
      <c r="M30" s="29" t="e">
        <f>#REF!-'20180925'!M30</f>
        <v>#REF!</v>
      </c>
      <c r="N30" s="29" t="e">
        <f>#REF!-'20180925'!N30</f>
        <v>#REF!</v>
      </c>
    </row>
    <row r="31" spans="1:14" x14ac:dyDescent="0.25">
      <c r="A31" s="12">
        <f t="shared" si="2"/>
        <v>24</v>
      </c>
      <c r="B31" s="1" t="s">
        <v>8</v>
      </c>
      <c r="C31" s="1" t="s">
        <v>9</v>
      </c>
      <c r="D31" s="3" t="s">
        <v>134</v>
      </c>
      <c r="E31" s="28" t="e">
        <f>#REF!-'20180925'!E31</f>
        <v>#REF!</v>
      </c>
      <c r="F31" s="28" t="e">
        <f>#REF!-'20180925'!F31</f>
        <v>#REF!</v>
      </c>
      <c r="G31" s="28" t="e">
        <f>#REF!-'20180925'!G31</f>
        <v>#REF!</v>
      </c>
      <c r="H31" s="28" t="e">
        <f>#REF!-'20180925'!H31</f>
        <v>#REF!</v>
      </c>
      <c r="I31" s="28" t="e">
        <f>#REF!-'20180925'!I31</f>
        <v>#REF!</v>
      </c>
      <c r="J31" s="28" t="e">
        <f>#REF!-'20180925'!J31</f>
        <v>#REF!</v>
      </c>
      <c r="K31" s="29" t="e">
        <f>#REF!-'20180925'!K31</f>
        <v>#REF!</v>
      </c>
      <c r="L31" s="29" t="e">
        <f>#REF!-'20180925'!L31</f>
        <v>#REF!</v>
      </c>
      <c r="M31" s="29" t="e">
        <f>#REF!-'20180925'!M31</f>
        <v>#REF!</v>
      </c>
      <c r="N31" s="29" t="e">
        <f>#REF!-'20180925'!N31</f>
        <v>#REF!</v>
      </c>
    </row>
    <row r="32" spans="1:14" x14ac:dyDescent="0.25">
      <c r="A32" s="12">
        <f t="shared" si="2"/>
        <v>25</v>
      </c>
      <c r="B32" s="1" t="s">
        <v>10</v>
      </c>
      <c r="C32" s="1" t="s">
        <v>11</v>
      </c>
      <c r="D32" s="3" t="s">
        <v>134</v>
      </c>
      <c r="E32" s="28" t="e">
        <f>#REF!-'20180925'!E32</f>
        <v>#REF!</v>
      </c>
      <c r="F32" s="28" t="e">
        <f>#REF!-'20180925'!F32</f>
        <v>#REF!</v>
      </c>
      <c r="G32" s="28" t="e">
        <f>#REF!-'20180925'!G32</f>
        <v>#REF!</v>
      </c>
      <c r="H32" s="28" t="e">
        <f>#REF!-'20180925'!H32</f>
        <v>#REF!</v>
      </c>
      <c r="I32" s="28" t="e">
        <f>#REF!-'20180925'!I32</f>
        <v>#REF!</v>
      </c>
      <c r="J32" s="28" t="e">
        <f>#REF!-'20180925'!J32</f>
        <v>#REF!</v>
      </c>
      <c r="K32" s="29" t="e">
        <f>#REF!-'20180925'!K32</f>
        <v>#REF!</v>
      </c>
      <c r="L32" s="29" t="e">
        <f>#REF!-'20180925'!L32</f>
        <v>#REF!</v>
      </c>
      <c r="M32" s="29" t="e">
        <f>#REF!-'20180925'!M32</f>
        <v>#REF!</v>
      </c>
      <c r="N32" s="29" t="e">
        <f>#REF!-'20180925'!N32</f>
        <v>#REF!</v>
      </c>
    </row>
    <row r="33" spans="1:14" x14ac:dyDescent="0.25">
      <c r="A33" s="8"/>
      <c r="B33" s="9" t="s">
        <v>62</v>
      </c>
      <c r="C33" s="9" t="s">
        <v>63</v>
      </c>
      <c r="D33" s="11"/>
      <c r="E33" s="14">
        <v>2012</v>
      </c>
      <c r="F33" s="14">
        <v>2013</v>
      </c>
      <c r="G33" s="14">
        <v>2014</v>
      </c>
      <c r="H33" s="14">
        <v>2015</v>
      </c>
      <c r="I33" s="14">
        <v>2016</v>
      </c>
      <c r="J33" s="14">
        <v>2017</v>
      </c>
      <c r="K33" s="14">
        <v>2018</v>
      </c>
      <c r="L33" s="14">
        <v>2019</v>
      </c>
      <c r="M33" s="14">
        <v>2020</v>
      </c>
      <c r="N33" s="14">
        <v>2021</v>
      </c>
    </row>
    <row r="34" spans="1:14" ht="16.5" x14ac:dyDescent="0.3">
      <c r="A34" s="12">
        <f>A32+1</f>
        <v>26</v>
      </c>
      <c r="B34" s="1" t="s">
        <v>64</v>
      </c>
      <c r="C34" s="1" t="s">
        <v>65</v>
      </c>
      <c r="D34" s="44" t="s">
        <v>135</v>
      </c>
      <c r="E34" s="30" t="e">
        <f>#REF!-'20180925'!E34</f>
        <v>#REF!</v>
      </c>
      <c r="F34" s="30" t="e">
        <f>#REF!-'20180925'!F34</f>
        <v>#REF!</v>
      </c>
      <c r="G34" s="30" t="e">
        <f>#REF!-'20180925'!G34</f>
        <v>#REF!</v>
      </c>
      <c r="H34" s="30" t="e">
        <f>#REF!-'20180925'!H34</f>
        <v>#REF!</v>
      </c>
      <c r="I34" s="30" t="e">
        <f>#REF!-'20180925'!I34</f>
        <v>#REF!</v>
      </c>
      <c r="J34" s="30" t="e">
        <f>#REF!-'20180925'!J34</f>
        <v>#REF!</v>
      </c>
      <c r="K34" s="31" t="e">
        <f>#REF!-'20180925'!K34</f>
        <v>#REF!</v>
      </c>
      <c r="L34" s="31" t="e">
        <f>#REF!-'20180925'!L34</f>
        <v>#REF!</v>
      </c>
      <c r="M34" s="31" t="e">
        <f>#REF!-'20180925'!M34</f>
        <v>#REF!</v>
      </c>
      <c r="N34" s="31" t="e">
        <f>#REF!-'20180925'!N34</f>
        <v>#REF!</v>
      </c>
    </row>
    <row r="35" spans="1:14" ht="16.5" x14ac:dyDescent="0.3">
      <c r="A35" s="12">
        <f>A34+1</f>
        <v>27</v>
      </c>
      <c r="B35" s="18" t="s">
        <v>66</v>
      </c>
      <c r="C35" s="18" t="s">
        <v>67</v>
      </c>
      <c r="D35" s="44" t="s">
        <v>135</v>
      </c>
      <c r="E35" s="30" t="e">
        <f>#REF!-'20180925'!E35</f>
        <v>#REF!</v>
      </c>
      <c r="F35" s="30" t="e">
        <f>#REF!-'20180925'!F35</f>
        <v>#REF!</v>
      </c>
      <c r="G35" s="30" t="e">
        <f>#REF!-'20180925'!G35</f>
        <v>#REF!</v>
      </c>
      <c r="H35" s="30" t="e">
        <f>#REF!-'20180925'!H35</f>
        <v>#REF!</v>
      </c>
      <c r="I35" s="30" t="e">
        <f>#REF!-'20180925'!I35</f>
        <v>#REF!</v>
      </c>
      <c r="J35" s="30" t="e">
        <f>#REF!-'20180925'!J35</f>
        <v>#REF!</v>
      </c>
      <c r="K35" s="31" t="e">
        <f>#REF!-'20180925'!K35</f>
        <v>#REF!</v>
      </c>
      <c r="L35" s="31" t="e">
        <f>#REF!-'20180925'!L35</f>
        <v>#REF!</v>
      </c>
      <c r="M35" s="31" t="e">
        <f>#REF!-'20180925'!M35</f>
        <v>#REF!</v>
      </c>
      <c r="N35" s="31" t="e">
        <f>#REF!-'20180925'!N35</f>
        <v>#REF!</v>
      </c>
    </row>
    <row r="36" spans="1:14" ht="16.5" x14ac:dyDescent="0.3">
      <c r="A36" s="12">
        <f t="shared" ref="A36:A41" si="3">A35+1</f>
        <v>28</v>
      </c>
      <c r="B36" s="18" t="s">
        <v>68</v>
      </c>
      <c r="C36" s="18" t="s">
        <v>69</v>
      </c>
      <c r="D36" s="44" t="s">
        <v>135</v>
      </c>
      <c r="E36" s="30" t="e">
        <f>#REF!-'20180925'!E36</f>
        <v>#REF!</v>
      </c>
      <c r="F36" s="30" t="e">
        <f>#REF!-'20180925'!F36</f>
        <v>#REF!</v>
      </c>
      <c r="G36" s="30" t="e">
        <f>#REF!-'20180925'!G36</f>
        <v>#REF!</v>
      </c>
      <c r="H36" s="30" t="e">
        <f>#REF!-'20180925'!H36</f>
        <v>#REF!</v>
      </c>
      <c r="I36" s="30" t="e">
        <f>#REF!-'20180925'!I36</f>
        <v>#REF!</v>
      </c>
      <c r="J36" s="30" t="e">
        <f>#REF!-'20180925'!J36</f>
        <v>#REF!</v>
      </c>
      <c r="K36" s="31" t="e">
        <f>#REF!-'20180925'!K36</f>
        <v>#REF!</v>
      </c>
      <c r="L36" s="31" t="e">
        <f>#REF!-'20180925'!L36</f>
        <v>#REF!</v>
      </c>
      <c r="M36" s="31" t="e">
        <f>#REF!-'20180925'!M36</f>
        <v>#REF!</v>
      </c>
      <c r="N36" s="31" t="e">
        <f>#REF!-'20180925'!N36</f>
        <v>#REF!</v>
      </c>
    </row>
    <row r="37" spans="1:14" ht="16.5" x14ac:dyDescent="0.3">
      <c r="A37" s="12">
        <f t="shared" si="3"/>
        <v>29</v>
      </c>
      <c r="B37" s="18" t="s">
        <v>70</v>
      </c>
      <c r="C37" s="18" t="s">
        <v>71</v>
      </c>
      <c r="D37" s="44" t="s">
        <v>135</v>
      </c>
      <c r="E37" s="30" t="e">
        <f>#REF!-'20180925'!E37</f>
        <v>#REF!</v>
      </c>
      <c r="F37" s="30" t="e">
        <f>#REF!-'20180925'!F37</f>
        <v>#REF!</v>
      </c>
      <c r="G37" s="30" t="e">
        <f>#REF!-'20180925'!G37</f>
        <v>#REF!</v>
      </c>
      <c r="H37" s="30" t="e">
        <f>#REF!-'20180925'!H37</f>
        <v>#REF!</v>
      </c>
      <c r="I37" s="30" t="e">
        <f>#REF!-'20180925'!I37</f>
        <v>#REF!</v>
      </c>
      <c r="J37" s="30" t="e">
        <f>#REF!-'20180925'!J37</f>
        <v>#REF!</v>
      </c>
      <c r="K37" s="31" t="e">
        <f>#REF!-'20180925'!K37</f>
        <v>#REF!</v>
      </c>
      <c r="L37" s="31" t="e">
        <f>#REF!-'20180925'!L37</f>
        <v>#REF!</v>
      </c>
      <c r="M37" s="31" t="e">
        <f>#REF!-'20180925'!M37</f>
        <v>#REF!</v>
      </c>
      <c r="N37" s="31" t="e">
        <f>#REF!-'20180925'!N37</f>
        <v>#REF!</v>
      </c>
    </row>
    <row r="38" spans="1:14" ht="16.5" x14ac:dyDescent="0.3">
      <c r="A38" s="12">
        <f t="shared" si="3"/>
        <v>30</v>
      </c>
      <c r="B38" s="18" t="s">
        <v>72</v>
      </c>
      <c r="C38" s="18" t="s">
        <v>73</v>
      </c>
      <c r="D38" s="44" t="s">
        <v>135</v>
      </c>
      <c r="E38" s="30" t="e">
        <f>#REF!-'20180925'!E38</f>
        <v>#REF!</v>
      </c>
      <c r="F38" s="30" t="e">
        <f>#REF!-'20180925'!F38</f>
        <v>#REF!</v>
      </c>
      <c r="G38" s="30" t="e">
        <f>#REF!-'20180925'!G38</f>
        <v>#REF!</v>
      </c>
      <c r="H38" s="30" t="e">
        <f>#REF!-'20180925'!H38</f>
        <v>#REF!</v>
      </c>
      <c r="I38" s="30" t="e">
        <f>#REF!-'20180925'!I38</f>
        <v>#REF!</v>
      </c>
      <c r="J38" s="30" t="e">
        <f>#REF!-'20180925'!J38</f>
        <v>#REF!</v>
      </c>
      <c r="K38" s="31" t="e">
        <f>#REF!-'20180925'!K38</f>
        <v>#REF!</v>
      </c>
      <c r="L38" s="31" t="e">
        <f>#REF!-'20180925'!L38</f>
        <v>#REF!</v>
      </c>
      <c r="M38" s="31" t="e">
        <f>#REF!-'20180925'!M38</f>
        <v>#REF!</v>
      </c>
      <c r="N38" s="31" t="e">
        <f>#REF!-'20180925'!N38</f>
        <v>#REF!</v>
      </c>
    </row>
    <row r="39" spans="1:14" x14ac:dyDescent="0.25">
      <c r="A39" s="12">
        <f t="shared" si="3"/>
        <v>31</v>
      </c>
      <c r="B39" s="18" t="s">
        <v>74</v>
      </c>
      <c r="C39" s="18" t="s">
        <v>75</v>
      </c>
      <c r="D39" s="19" t="s">
        <v>59</v>
      </c>
      <c r="E39" s="30" t="e">
        <f>#REF!-'20180925'!E39</f>
        <v>#REF!</v>
      </c>
      <c r="F39" s="30" t="e">
        <f>#REF!-'20180925'!F39</f>
        <v>#REF!</v>
      </c>
      <c r="G39" s="30" t="e">
        <f>#REF!-'20180925'!G39</f>
        <v>#REF!</v>
      </c>
      <c r="H39" s="30" t="e">
        <f>#REF!-'20180925'!H39</f>
        <v>#REF!</v>
      </c>
      <c r="I39" s="30" t="e">
        <f>#REF!-'20180925'!I39</f>
        <v>#REF!</v>
      </c>
      <c r="J39" s="30" t="e">
        <f>#REF!-'20180925'!J39</f>
        <v>#REF!</v>
      </c>
      <c r="K39" s="31" t="e">
        <f>#REF!-'20180925'!K39</f>
        <v>#REF!</v>
      </c>
      <c r="L39" s="31" t="e">
        <f>#REF!-'20180925'!L39</f>
        <v>#REF!</v>
      </c>
      <c r="M39" s="31" t="e">
        <f>#REF!-'20180925'!M39</f>
        <v>#REF!</v>
      </c>
      <c r="N39" s="31" t="e">
        <f>#REF!-'20180925'!N39</f>
        <v>#REF!</v>
      </c>
    </row>
    <row r="40" spans="1:14" ht="16.5" x14ac:dyDescent="0.3">
      <c r="A40" s="12">
        <f t="shared" si="3"/>
        <v>32</v>
      </c>
      <c r="B40" s="18" t="s">
        <v>76</v>
      </c>
      <c r="C40" s="18" t="s">
        <v>77</v>
      </c>
      <c r="D40" s="44" t="s">
        <v>135</v>
      </c>
      <c r="E40" s="30" t="e">
        <f>#REF!-'20180925'!E40</f>
        <v>#REF!</v>
      </c>
      <c r="F40" s="30" t="e">
        <f>#REF!-'20180925'!F40</f>
        <v>#REF!</v>
      </c>
      <c r="G40" s="30" t="e">
        <f>#REF!-'20180925'!G40</f>
        <v>#REF!</v>
      </c>
      <c r="H40" s="30" t="e">
        <f>#REF!-'20180925'!H40</f>
        <v>#REF!</v>
      </c>
      <c r="I40" s="30" t="e">
        <f>#REF!-'20180925'!I40</f>
        <v>#REF!</v>
      </c>
      <c r="J40" s="30" t="e">
        <f>#REF!-'20180925'!J40</f>
        <v>#REF!</v>
      </c>
      <c r="K40" s="31" t="e">
        <f>#REF!-'20180925'!K40</f>
        <v>#REF!</v>
      </c>
      <c r="L40" s="31" t="e">
        <f>#REF!-'20180925'!L40</f>
        <v>#REF!</v>
      </c>
      <c r="M40" s="31" t="e">
        <f>#REF!-'20180925'!M40</f>
        <v>#REF!</v>
      </c>
      <c r="N40" s="31" t="e">
        <f>#REF!-'20180925'!N40</f>
        <v>#REF!</v>
      </c>
    </row>
    <row r="41" spans="1:14" ht="16.5" x14ac:dyDescent="0.3">
      <c r="A41" s="12">
        <f t="shared" si="3"/>
        <v>33</v>
      </c>
      <c r="B41" s="18" t="s">
        <v>78</v>
      </c>
      <c r="C41" s="18" t="s">
        <v>79</v>
      </c>
      <c r="D41" s="44" t="s">
        <v>135</v>
      </c>
      <c r="E41" s="30" t="e">
        <f>#REF!-'20180925'!E41</f>
        <v>#REF!</v>
      </c>
      <c r="F41" s="30" t="e">
        <f>#REF!-'20180925'!F41</f>
        <v>#REF!</v>
      </c>
      <c r="G41" s="30" t="e">
        <f>#REF!-'20180925'!G41</f>
        <v>#REF!</v>
      </c>
      <c r="H41" s="30" t="e">
        <f>#REF!-'20180925'!H41</f>
        <v>#REF!</v>
      </c>
      <c r="I41" s="30" t="e">
        <f>#REF!-'20180925'!I41</f>
        <v>#REF!</v>
      </c>
      <c r="J41" s="30" t="e">
        <f>#REF!-'20180925'!J41</f>
        <v>#REF!</v>
      </c>
      <c r="K41" s="31" t="e">
        <f>#REF!-'20180925'!K41</f>
        <v>#REF!</v>
      </c>
      <c r="L41" s="31" t="e">
        <f>#REF!-'20180925'!L41</f>
        <v>#REF!</v>
      </c>
      <c r="M41" s="31" t="e">
        <f>#REF!-'20180925'!M41</f>
        <v>#REF!</v>
      </c>
      <c r="N41" s="31" t="e">
        <f>#REF!-'20180925'!N41</f>
        <v>#REF!</v>
      </c>
    </row>
    <row r="42" spans="1:14" x14ac:dyDescent="0.25">
      <c r="A42" s="8"/>
      <c r="B42" s="9" t="s">
        <v>80</v>
      </c>
      <c r="C42" s="9" t="s">
        <v>81</v>
      </c>
      <c r="D42" s="11"/>
      <c r="E42" s="14">
        <v>2012</v>
      </c>
      <c r="F42" s="14">
        <v>2013</v>
      </c>
      <c r="G42" s="14">
        <v>2014</v>
      </c>
      <c r="H42" s="14">
        <v>2015</v>
      </c>
      <c r="I42" s="14">
        <v>2016</v>
      </c>
      <c r="J42" s="14">
        <v>2017</v>
      </c>
      <c r="K42" s="14">
        <v>2018</v>
      </c>
      <c r="L42" s="14">
        <v>2019</v>
      </c>
      <c r="M42" s="14">
        <v>2020</v>
      </c>
      <c r="N42" s="14">
        <v>2021</v>
      </c>
    </row>
    <row r="43" spans="1:14" ht="16.5" x14ac:dyDescent="0.3">
      <c r="A43" s="12">
        <f>A41+1</f>
        <v>34</v>
      </c>
      <c r="B43" s="1" t="s">
        <v>2</v>
      </c>
      <c r="C43" s="1" t="s">
        <v>3</v>
      </c>
      <c r="D43" s="44" t="s">
        <v>135</v>
      </c>
      <c r="E43" s="30" t="e">
        <f>#REF!-'20180925'!E43</f>
        <v>#REF!</v>
      </c>
      <c r="F43" s="30" t="e">
        <f>#REF!-'20180925'!F43</f>
        <v>#REF!</v>
      </c>
      <c r="G43" s="30" t="e">
        <f>#REF!-'20180925'!G43</f>
        <v>#REF!</v>
      </c>
      <c r="H43" s="30" t="e">
        <f>#REF!-'20180925'!H43</f>
        <v>#REF!</v>
      </c>
      <c r="I43" s="30" t="e">
        <f>#REF!-'20180925'!I43</f>
        <v>#REF!</v>
      </c>
      <c r="J43" s="30" t="e">
        <f>#REF!-'20180925'!J43</f>
        <v>#REF!</v>
      </c>
      <c r="K43" s="31" t="e">
        <f>#REF!-'20180925'!K43</f>
        <v>#REF!</v>
      </c>
      <c r="L43" s="31" t="e">
        <f>#REF!-'20180925'!L43</f>
        <v>#REF!</v>
      </c>
      <c r="M43" s="31" t="e">
        <f>#REF!-'20180925'!M43</f>
        <v>#REF!</v>
      </c>
      <c r="N43" s="31" t="e">
        <f>#REF!-'20180925'!N43</f>
        <v>#REF!</v>
      </c>
    </row>
    <row r="44" spans="1:14" ht="16.5" x14ac:dyDescent="0.3">
      <c r="A44" s="12">
        <f>A43+1</f>
        <v>35</v>
      </c>
      <c r="B44" s="1" t="s">
        <v>52</v>
      </c>
      <c r="C44" s="1" t="s">
        <v>4</v>
      </c>
      <c r="D44" s="44" t="s">
        <v>135</v>
      </c>
      <c r="E44" s="30" t="e">
        <f>#REF!-'20180925'!E44</f>
        <v>#REF!</v>
      </c>
      <c r="F44" s="30" t="e">
        <f>#REF!-'20180925'!F44</f>
        <v>#REF!</v>
      </c>
      <c r="G44" s="30" t="e">
        <f>#REF!-'20180925'!G44</f>
        <v>#REF!</v>
      </c>
      <c r="H44" s="30" t="e">
        <f>#REF!-'20180925'!H44</f>
        <v>#REF!</v>
      </c>
      <c r="I44" s="30" t="e">
        <f>#REF!-'20180925'!I44</f>
        <v>#REF!</v>
      </c>
      <c r="J44" s="30" t="e">
        <f>#REF!-'20180925'!J44</f>
        <v>#REF!</v>
      </c>
      <c r="K44" s="31" t="e">
        <f>#REF!-'20180925'!K44</f>
        <v>#REF!</v>
      </c>
      <c r="L44" s="31" t="e">
        <f>#REF!-'20180925'!L44</f>
        <v>#REF!</v>
      </c>
      <c r="M44" s="31" t="e">
        <f>#REF!-'20180925'!M44</f>
        <v>#REF!</v>
      </c>
      <c r="N44" s="31" t="e">
        <f>#REF!-'20180925'!N44</f>
        <v>#REF!</v>
      </c>
    </row>
    <row r="45" spans="1:14" ht="16.5" x14ac:dyDescent="0.3">
      <c r="A45" s="12">
        <f t="shared" ref="A45:A49" si="4">A44+1</f>
        <v>36</v>
      </c>
      <c r="B45" s="1" t="s">
        <v>53</v>
      </c>
      <c r="C45" s="1" t="s">
        <v>5</v>
      </c>
      <c r="D45" s="44" t="s">
        <v>135</v>
      </c>
      <c r="E45" s="30" t="e">
        <f>#REF!-'20180925'!E45</f>
        <v>#REF!</v>
      </c>
      <c r="F45" s="30" t="e">
        <f>#REF!-'20180925'!F45</f>
        <v>#REF!</v>
      </c>
      <c r="G45" s="30" t="e">
        <f>#REF!-'20180925'!G45</f>
        <v>#REF!</v>
      </c>
      <c r="H45" s="30" t="e">
        <f>#REF!-'20180925'!H45</f>
        <v>#REF!</v>
      </c>
      <c r="I45" s="30" t="e">
        <f>#REF!-'20180925'!I45</f>
        <v>#REF!</v>
      </c>
      <c r="J45" s="30" t="e">
        <f>#REF!-'20180925'!J45</f>
        <v>#REF!</v>
      </c>
      <c r="K45" s="31" t="e">
        <f>#REF!-'20180925'!K45</f>
        <v>#REF!</v>
      </c>
      <c r="L45" s="31" t="e">
        <f>#REF!-'20180925'!L45</f>
        <v>#REF!</v>
      </c>
      <c r="M45" s="31" t="e">
        <f>#REF!-'20180925'!M45</f>
        <v>#REF!</v>
      </c>
      <c r="N45" s="31" t="e">
        <f>#REF!-'20180925'!N45</f>
        <v>#REF!</v>
      </c>
    </row>
    <row r="46" spans="1:14" ht="16.5" x14ac:dyDescent="0.3">
      <c r="A46" s="12">
        <f t="shared" si="4"/>
        <v>37</v>
      </c>
      <c r="B46" s="1" t="s">
        <v>54</v>
      </c>
      <c r="C46" s="1" t="s">
        <v>6</v>
      </c>
      <c r="D46" s="44" t="s">
        <v>135</v>
      </c>
      <c r="E46" s="30" t="e">
        <f>#REF!-'20180925'!E46</f>
        <v>#REF!</v>
      </c>
      <c r="F46" s="30" t="e">
        <f>#REF!-'20180925'!F46</f>
        <v>#REF!</v>
      </c>
      <c r="G46" s="30" t="e">
        <f>#REF!-'20180925'!G46</f>
        <v>#REF!</v>
      </c>
      <c r="H46" s="30" t="e">
        <f>#REF!-'20180925'!H46</f>
        <v>#REF!</v>
      </c>
      <c r="I46" s="30" t="e">
        <f>#REF!-'20180925'!I46</f>
        <v>#REF!</v>
      </c>
      <c r="J46" s="30" t="e">
        <f>#REF!-'20180925'!J46</f>
        <v>#REF!</v>
      </c>
      <c r="K46" s="31" t="e">
        <f>#REF!-'20180925'!K46</f>
        <v>#REF!</v>
      </c>
      <c r="L46" s="31" t="e">
        <f>#REF!-'20180925'!L46</f>
        <v>#REF!</v>
      </c>
      <c r="M46" s="31" t="e">
        <f>#REF!-'20180925'!M46</f>
        <v>#REF!</v>
      </c>
      <c r="N46" s="31" t="e">
        <f>#REF!-'20180925'!N46</f>
        <v>#REF!</v>
      </c>
    </row>
    <row r="47" spans="1:14" ht="16.5" x14ac:dyDescent="0.3">
      <c r="A47" s="12">
        <f t="shared" si="4"/>
        <v>38</v>
      </c>
      <c r="B47" s="1" t="s">
        <v>55</v>
      </c>
      <c r="C47" s="1" t="s">
        <v>58</v>
      </c>
      <c r="D47" s="44" t="s">
        <v>135</v>
      </c>
      <c r="E47" s="30" t="e">
        <f>#REF!-'20180925'!E47</f>
        <v>#REF!</v>
      </c>
      <c r="F47" s="30" t="e">
        <f>#REF!-'20180925'!F47</f>
        <v>#REF!</v>
      </c>
      <c r="G47" s="30" t="e">
        <f>#REF!-'20180925'!G47</f>
        <v>#REF!</v>
      </c>
      <c r="H47" s="30" t="e">
        <f>#REF!-'20180925'!H47</f>
        <v>#REF!</v>
      </c>
      <c r="I47" s="30" t="e">
        <f>#REF!-'20180925'!I47</f>
        <v>#REF!</v>
      </c>
      <c r="J47" s="30" t="e">
        <f>#REF!-'20180925'!J47</f>
        <v>#REF!</v>
      </c>
      <c r="K47" s="31" t="e">
        <f>#REF!-'20180925'!K47</f>
        <v>#REF!</v>
      </c>
      <c r="L47" s="31" t="e">
        <f>#REF!-'20180925'!L47</f>
        <v>#REF!</v>
      </c>
      <c r="M47" s="31" t="e">
        <f>#REF!-'20180925'!M47</f>
        <v>#REF!</v>
      </c>
      <c r="N47" s="31" t="e">
        <f>#REF!-'20180925'!N47</f>
        <v>#REF!</v>
      </c>
    </row>
    <row r="48" spans="1:14" ht="16.5" x14ac:dyDescent="0.3">
      <c r="A48" s="12">
        <f t="shared" si="4"/>
        <v>39</v>
      </c>
      <c r="B48" s="1" t="s">
        <v>8</v>
      </c>
      <c r="C48" s="1" t="s">
        <v>9</v>
      </c>
      <c r="D48" s="44" t="s">
        <v>135</v>
      </c>
      <c r="E48" s="30" t="e">
        <f>#REF!-'20180925'!E48</f>
        <v>#REF!</v>
      </c>
      <c r="F48" s="30" t="e">
        <f>#REF!-'20180925'!F48</f>
        <v>#REF!</v>
      </c>
      <c r="G48" s="30" t="e">
        <f>#REF!-'20180925'!G48</f>
        <v>#REF!</v>
      </c>
      <c r="H48" s="30" t="e">
        <f>#REF!-'20180925'!H48</f>
        <v>#REF!</v>
      </c>
      <c r="I48" s="30" t="e">
        <f>#REF!-'20180925'!I48</f>
        <v>#REF!</v>
      </c>
      <c r="J48" s="30" t="e">
        <f>#REF!-'20180925'!J48</f>
        <v>#REF!</v>
      </c>
      <c r="K48" s="31" t="e">
        <f>#REF!-'20180925'!K48</f>
        <v>#REF!</v>
      </c>
      <c r="L48" s="31" t="e">
        <f>#REF!-'20180925'!L48</f>
        <v>#REF!</v>
      </c>
      <c r="M48" s="31" t="e">
        <f>#REF!-'20180925'!M48</f>
        <v>#REF!</v>
      </c>
      <c r="N48" s="31" t="e">
        <f>#REF!-'20180925'!N48</f>
        <v>#REF!</v>
      </c>
    </row>
    <row r="49" spans="1:14" ht="16.5" x14ac:dyDescent="0.3">
      <c r="A49" s="12">
        <f t="shared" si="4"/>
        <v>40</v>
      </c>
      <c r="B49" s="1" t="s">
        <v>10</v>
      </c>
      <c r="C49" s="1" t="s">
        <v>11</v>
      </c>
      <c r="D49" s="44" t="s">
        <v>135</v>
      </c>
      <c r="E49" s="30" t="e">
        <f>#REF!-'20180925'!E49</f>
        <v>#REF!</v>
      </c>
      <c r="F49" s="30" t="e">
        <f>#REF!-'20180925'!F49</f>
        <v>#REF!</v>
      </c>
      <c r="G49" s="30" t="e">
        <f>#REF!-'20180925'!G49</f>
        <v>#REF!</v>
      </c>
      <c r="H49" s="30" t="e">
        <f>#REF!-'20180925'!H49</f>
        <v>#REF!</v>
      </c>
      <c r="I49" s="30" t="e">
        <f>#REF!-'20180925'!I49</f>
        <v>#REF!</v>
      </c>
      <c r="J49" s="30" t="e">
        <f>#REF!-'20180925'!J49</f>
        <v>#REF!</v>
      </c>
      <c r="K49" s="31" t="e">
        <f>#REF!-'20180925'!K49</f>
        <v>#REF!</v>
      </c>
      <c r="L49" s="31" t="e">
        <f>#REF!-'20180925'!L49</f>
        <v>#REF!</v>
      </c>
      <c r="M49" s="31" t="e">
        <f>#REF!-'20180925'!M49</f>
        <v>#REF!</v>
      </c>
      <c r="N49" s="31" t="e">
        <f>#REF!-'20180925'!N49</f>
        <v>#REF!</v>
      </c>
    </row>
    <row r="50" spans="1:14" x14ac:dyDescent="0.25">
      <c r="A50" s="8"/>
      <c r="B50" s="9" t="s">
        <v>82</v>
      </c>
      <c r="C50" s="9" t="s">
        <v>83</v>
      </c>
      <c r="D50" s="11"/>
      <c r="E50" s="14">
        <v>2012</v>
      </c>
      <c r="F50" s="14">
        <v>2013</v>
      </c>
      <c r="G50" s="14">
        <v>2014</v>
      </c>
      <c r="H50" s="14">
        <v>2015</v>
      </c>
      <c r="I50" s="14">
        <v>2016</v>
      </c>
      <c r="J50" s="14">
        <v>2017</v>
      </c>
      <c r="K50" s="14">
        <v>2018</v>
      </c>
      <c r="L50" s="14">
        <v>2019</v>
      </c>
      <c r="M50" s="14">
        <v>2020</v>
      </c>
      <c r="N50" s="14">
        <v>2021</v>
      </c>
    </row>
    <row r="51" spans="1:14" ht="16.5" x14ac:dyDescent="0.3">
      <c r="A51" s="12">
        <f>A49+1</f>
        <v>41</v>
      </c>
      <c r="B51" s="1" t="s">
        <v>84</v>
      </c>
      <c r="C51" s="1" t="s">
        <v>85</v>
      </c>
      <c r="D51" s="44" t="s">
        <v>135</v>
      </c>
      <c r="E51" s="30" t="e">
        <f>#REF!-'20180925'!E51</f>
        <v>#REF!</v>
      </c>
      <c r="F51" s="30" t="e">
        <f>#REF!-'20180925'!F51</f>
        <v>#REF!</v>
      </c>
      <c r="G51" s="30" t="e">
        <f>#REF!-'20180925'!G51</f>
        <v>#REF!</v>
      </c>
      <c r="H51" s="30" t="e">
        <f>#REF!-'20180925'!H51</f>
        <v>#REF!</v>
      </c>
      <c r="I51" s="30" t="e">
        <f>#REF!-'20180925'!I51</f>
        <v>#REF!</v>
      </c>
      <c r="J51" s="30" t="e">
        <f>#REF!-'20180925'!J51</f>
        <v>#REF!</v>
      </c>
      <c r="K51" s="31" t="e">
        <f>#REF!-'20180925'!K51</f>
        <v>#REF!</v>
      </c>
      <c r="L51" s="31" t="e">
        <f>#REF!-'20180925'!L51</f>
        <v>#REF!</v>
      </c>
      <c r="M51" s="31" t="e">
        <f>#REF!-'20180925'!M51</f>
        <v>#REF!</v>
      </c>
      <c r="N51" s="31" t="e">
        <f>#REF!-'20180925'!N51</f>
        <v>#REF!</v>
      </c>
    </row>
    <row r="52" spans="1:14" x14ac:dyDescent="0.25">
      <c r="A52" s="8"/>
      <c r="B52" s="9" t="s">
        <v>86</v>
      </c>
      <c r="C52" s="9" t="s">
        <v>87</v>
      </c>
      <c r="D52" s="11"/>
      <c r="E52" s="14">
        <v>2012</v>
      </c>
      <c r="F52" s="14">
        <v>2013</v>
      </c>
      <c r="G52" s="14">
        <v>2014</v>
      </c>
      <c r="H52" s="14">
        <v>2015</v>
      </c>
      <c r="I52" s="14">
        <v>2016</v>
      </c>
      <c r="J52" s="14">
        <v>2017</v>
      </c>
      <c r="K52" s="14">
        <v>2018</v>
      </c>
      <c r="L52" s="14">
        <v>2019</v>
      </c>
      <c r="M52" s="14">
        <v>2020</v>
      </c>
      <c r="N52" s="14">
        <v>2021</v>
      </c>
    </row>
    <row r="53" spans="1:14" s="18" customFormat="1" x14ac:dyDescent="0.25">
      <c r="A53" s="12">
        <f>A51+1</f>
        <v>42</v>
      </c>
      <c r="B53" s="18" t="s">
        <v>88</v>
      </c>
      <c r="C53" s="18" t="s">
        <v>12</v>
      </c>
      <c r="D53" s="3" t="s">
        <v>134</v>
      </c>
      <c r="E53" s="30" t="e">
        <f>#REF!-'20180925'!E53</f>
        <v>#REF!</v>
      </c>
      <c r="F53" s="30" t="e">
        <f>#REF!-'20180925'!F53</f>
        <v>#REF!</v>
      </c>
      <c r="G53" s="30" t="e">
        <f>#REF!-'20180925'!G53</f>
        <v>#REF!</v>
      </c>
      <c r="H53" s="30" t="e">
        <f>#REF!-'20180925'!H53</f>
        <v>#REF!</v>
      </c>
      <c r="I53" s="30" t="e">
        <f>#REF!-'20180925'!I53</f>
        <v>#REF!</v>
      </c>
      <c r="J53" s="30" t="e">
        <f>#REF!-'20180925'!J53</f>
        <v>#REF!</v>
      </c>
      <c r="K53" s="31" t="e">
        <f>#REF!-'20180925'!K53</f>
        <v>#REF!</v>
      </c>
      <c r="L53" s="31" t="e">
        <f>#REF!-'20180925'!L53</f>
        <v>#REF!</v>
      </c>
      <c r="M53" s="31" t="e">
        <f>#REF!-'20180925'!M53</f>
        <v>#REF!</v>
      </c>
      <c r="N53" s="31" t="e">
        <f>#REF!-'20180925'!N53</f>
        <v>#REF!</v>
      </c>
    </row>
    <row r="54" spans="1:14" s="18" customFormat="1" x14ac:dyDescent="0.25">
      <c r="A54" s="12">
        <f>A53+1</f>
        <v>43</v>
      </c>
      <c r="B54" s="18" t="s">
        <v>89</v>
      </c>
      <c r="C54" s="18" t="s">
        <v>90</v>
      </c>
      <c r="D54" s="3" t="s">
        <v>134</v>
      </c>
      <c r="E54" s="30" t="e">
        <f>#REF!-'20180925'!E54</f>
        <v>#REF!</v>
      </c>
      <c r="F54" s="30" t="e">
        <f>#REF!-'20180925'!F54</f>
        <v>#REF!</v>
      </c>
      <c r="G54" s="30" t="e">
        <f>#REF!-'20180925'!G54</f>
        <v>#REF!</v>
      </c>
      <c r="H54" s="30" t="e">
        <f>#REF!-'20180925'!H54</f>
        <v>#REF!</v>
      </c>
      <c r="I54" s="30" t="e">
        <f>#REF!-'20180925'!I54</f>
        <v>#REF!</v>
      </c>
      <c r="J54" s="30" t="e">
        <f>#REF!-'20180925'!J54</f>
        <v>#REF!</v>
      </c>
      <c r="K54" s="31" t="e">
        <f>#REF!-'20180925'!K54</f>
        <v>#REF!</v>
      </c>
      <c r="L54" s="31" t="e">
        <f>#REF!-'20180925'!L54</f>
        <v>#REF!</v>
      </c>
      <c r="M54" s="31" t="e">
        <f>#REF!-'20180925'!M54</f>
        <v>#REF!</v>
      </c>
      <c r="N54" s="31" t="e">
        <f>#REF!-'20180925'!N54</f>
        <v>#REF!</v>
      </c>
    </row>
    <row r="55" spans="1:14" s="18" customFormat="1" x14ac:dyDescent="0.25">
      <c r="A55" s="12">
        <f t="shared" ref="A55:A58" si="5">A54+1</f>
        <v>44</v>
      </c>
      <c r="B55" s="18" t="s">
        <v>91</v>
      </c>
      <c r="C55" s="18" t="s">
        <v>92</v>
      </c>
      <c r="D55" s="3" t="s">
        <v>134</v>
      </c>
      <c r="E55" s="30" t="e">
        <f>#REF!-'20180925'!E55</f>
        <v>#REF!</v>
      </c>
      <c r="F55" s="30" t="e">
        <f>#REF!-'20180925'!F55</f>
        <v>#REF!</v>
      </c>
      <c r="G55" s="30" t="e">
        <f>#REF!-'20180925'!G55</f>
        <v>#REF!</v>
      </c>
      <c r="H55" s="30" t="e">
        <f>#REF!-'20180925'!H55</f>
        <v>#REF!</v>
      </c>
      <c r="I55" s="30" t="e">
        <f>#REF!-'20180925'!I55</f>
        <v>#REF!</v>
      </c>
      <c r="J55" s="30" t="e">
        <f>#REF!-'20180925'!J55</f>
        <v>#REF!</v>
      </c>
      <c r="K55" s="31" t="e">
        <f>#REF!-'20180925'!K55</f>
        <v>#REF!</v>
      </c>
      <c r="L55" s="31" t="e">
        <f>#REF!-'20180925'!L55</f>
        <v>#REF!</v>
      </c>
      <c r="M55" s="31" t="e">
        <f>#REF!-'20180925'!M55</f>
        <v>#REF!</v>
      </c>
      <c r="N55" s="31" t="e">
        <f>#REF!-'20180925'!N55</f>
        <v>#REF!</v>
      </c>
    </row>
    <row r="56" spans="1:14" s="18" customFormat="1" x14ac:dyDescent="0.25">
      <c r="A56" s="12">
        <f t="shared" si="5"/>
        <v>45</v>
      </c>
      <c r="B56" s="18" t="s">
        <v>93</v>
      </c>
      <c r="C56" s="18" t="s">
        <v>94</v>
      </c>
      <c r="D56" s="3" t="s">
        <v>134</v>
      </c>
      <c r="E56" s="30" t="e">
        <f>#REF!-'20180925'!E56</f>
        <v>#REF!</v>
      </c>
      <c r="F56" s="30" t="e">
        <f>#REF!-'20180925'!F56</f>
        <v>#REF!</v>
      </c>
      <c r="G56" s="30" t="e">
        <f>#REF!-'20180925'!G56</f>
        <v>#REF!</v>
      </c>
      <c r="H56" s="30" t="e">
        <f>#REF!-'20180925'!H56</f>
        <v>#REF!</v>
      </c>
      <c r="I56" s="30" t="e">
        <f>#REF!-'20180925'!I56</f>
        <v>#REF!</v>
      </c>
      <c r="J56" s="30" t="e">
        <f>#REF!-'20180925'!J56</f>
        <v>#REF!</v>
      </c>
      <c r="K56" s="31" t="e">
        <f>#REF!-'20180925'!K56</f>
        <v>#REF!</v>
      </c>
      <c r="L56" s="31" t="e">
        <f>#REF!-'20180925'!L56</f>
        <v>#REF!</v>
      </c>
      <c r="M56" s="31" t="e">
        <f>#REF!-'20180925'!M56</f>
        <v>#REF!</v>
      </c>
      <c r="N56" s="31" t="e">
        <f>#REF!-'20180925'!N56</f>
        <v>#REF!</v>
      </c>
    </row>
    <row r="57" spans="1:14" s="18" customFormat="1" x14ac:dyDescent="0.25">
      <c r="A57" s="12">
        <f t="shared" si="5"/>
        <v>46</v>
      </c>
      <c r="B57" s="18" t="s">
        <v>13</v>
      </c>
      <c r="C57" s="18" t="s">
        <v>14</v>
      </c>
      <c r="D57" s="3" t="s">
        <v>134</v>
      </c>
      <c r="E57" s="30" t="e">
        <f>#REF!-'20180925'!E57</f>
        <v>#REF!</v>
      </c>
      <c r="F57" s="30" t="e">
        <f>#REF!-'20180925'!F57</f>
        <v>#REF!</v>
      </c>
      <c r="G57" s="30" t="e">
        <f>#REF!-'20180925'!G57</f>
        <v>#REF!</v>
      </c>
      <c r="H57" s="30" t="e">
        <f>#REF!-'20180925'!H57</f>
        <v>#REF!</v>
      </c>
      <c r="I57" s="30" t="e">
        <f>#REF!-'20180925'!I57</f>
        <v>#REF!</v>
      </c>
      <c r="J57" s="30" t="e">
        <f>#REF!-'20180925'!J57</f>
        <v>#REF!</v>
      </c>
      <c r="K57" s="31" t="e">
        <f>#REF!-'20180925'!K57</f>
        <v>#REF!</v>
      </c>
      <c r="L57" s="31" t="e">
        <f>#REF!-'20180925'!L57</f>
        <v>#REF!</v>
      </c>
      <c r="M57" s="31" t="e">
        <f>#REF!-'20180925'!M57</f>
        <v>#REF!</v>
      </c>
      <c r="N57" s="31" t="e">
        <f>#REF!-'20180925'!N57</f>
        <v>#REF!</v>
      </c>
    </row>
    <row r="58" spans="1:14" s="18" customFormat="1" x14ac:dyDescent="0.25">
      <c r="A58" s="12">
        <f t="shared" si="5"/>
        <v>47</v>
      </c>
      <c r="B58" s="18" t="s">
        <v>15</v>
      </c>
      <c r="C58" s="18" t="s">
        <v>16</v>
      </c>
      <c r="D58" s="3" t="s">
        <v>134</v>
      </c>
      <c r="E58" s="30" t="e">
        <f>#REF!-'20180925'!E58</f>
        <v>#REF!</v>
      </c>
      <c r="F58" s="30" t="e">
        <f>#REF!-'20180925'!F58</f>
        <v>#REF!</v>
      </c>
      <c r="G58" s="30" t="e">
        <f>#REF!-'20180925'!G58</f>
        <v>#REF!</v>
      </c>
      <c r="H58" s="30" t="e">
        <f>#REF!-'20180925'!H58</f>
        <v>#REF!</v>
      </c>
      <c r="I58" s="30" t="e">
        <f>#REF!-'20180925'!I58</f>
        <v>#REF!</v>
      </c>
      <c r="J58" s="30" t="e">
        <f>#REF!-'20180925'!J58</f>
        <v>#REF!</v>
      </c>
      <c r="K58" s="31" t="e">
        <f>#REF!-'20180925'!K58</f>
        <v>#REF!</v>
      </c>
      <c r="L58" s="31" t="e">
        <f>#REF!-'20180925'!L58</f>
        <v>#REF!</v>
      </c>
      <c r="M58" s="31" t="e">
        <f>#REF!-'20180925'!M58</f>
        <v>#REF!</v>
      </c>
      <c r="N58" s="31" t="e">
        <f>#REF!-'20180925'!N58</f>
        <v>#REF!</v>
      </c>
    </row>
    <row r="59" spans="1:14" x14ac:dyDescent="0.25">
      <c r="A59" s="8"/>
      <c r="B59" s="9" t="s">
        <v>95</v>
      </c>
      <c r="C59" s="9" t="s">
        <v>96</v>
      </c>
      <c r="D59" s="11"/>
      <c r="E59" s="14">
        <v>2012</v>
      </c>
      <c r="F59" s="14">
        <v>2013</v>
      </c>
      <c r="G59" s="14">
        <v>2014</v>
      </c>
      <c r="H59" s="14">
        <v>2015</v>
      </c>
      <c r="I59" s="14">
        <v>2016</v>
      </c>
      <c r="J59" s="14">
        <v>2017</v>
      </c>
      <c r="K59" s="14">
        <v>2018</v>
      </c>
      <c r="L59" s="14">
        <v>2019</v>
      </c>
      <c r="M59" s="14">
        <v>2020</v>
      </c>
      <c r="N59" s="14">
        <v>2021</v>
      </c>
    </row>
    <row r="60" spans="1:14" x14ac:dyDescent="0.25">
      <c r="A60" s="12">
        <f>A58+1</f>
        <v>48</v>
      </c>
      <c r="B60" s="1" t="s">
        <v>97</v>
      </c>
      <c r="C60" s="1" t="s">
        <v>98</v>
      </c>
      <c r="D60" s="3" t="s">
        <v>99</v>
      </c>
      <c r="E60" s="30" t="e">
        <f>#REF!-'20180925'!E60</f>
        <v>#REF!</v>
      </c>
      <c r="F60" s="30" t="e">
        <f>#REF!-'20180925'!F60</f>
        <v>#REF!</v>
      </c>
      <c r="G60" s="30" t="e">
        <f>#REF!-'20180925'!G60</f>
        <v>#REF!</v>
      </c>
      <c r="H60" s="30" t="e">
        <f>#REF!-'20180925'!H60</f>
        <v>#REF!</v>
      </c>
      <c r="I60" s="30" t="e">
        <f>#REF!-'20180925'!I60</f>
        <v>#REF!</v>
      </c>
      <c r="J60" s="30" t="e">
        <f>#REF!-'20180925'!J60</f>
        <v>#REF!</v>
      </c>
      <c r="K60" s="30" t="e">
        <f>#REF!-'20180925'!K60</f>
        <v>#REF!</v>
      </c>
      <c r="L60" s="30" t="e">
        <f>#REF!-'20180925'!L60</f>
        <v>#REF!</v>
      </c>
      <c r="M60" s="30" t="e">
        <f>#REF!-'20180925'!M60</f>
        <v>#REF!</v>
      </c>
      <c r="N60" s="30" t="e">
        <f>#REF!-'20180925'!N60</f>
        <v>#REF!</v>
      </c>
    </row>
    <row r="61" spans="1:14" ht="16.5" x14ac:dyDescent="0.3">
      <c r="A61" s="12">
        <f>A60+1</f>
        <v>49</v>
      </c>
      <c r="B61" s="1" t="s">
        <v>100</v>
      </c>
      <c r="C61" s="1" t="s">
        <v>101</v>
      </c>
      <c r="D61" s="44" t="s">
        <v>135</v>
      </c>
      <c r="E61" s="30" t="e">
        <f>#REF!-'20180925'!E61</f>
        <v>#REF!</v>
      </c>
      <c r="F61" s="30" t="e">
        <f>#REF!-'20180925'!F61</f>
        <v>#REF!</v>
      </c>
      <c r="G61" s="30" t="e">
        <f>#REF!-'20180925'!G61</f>
        <v>#REF!</v>
      </c>
      <c r="H61" s="30" t="e">
        <f>#REF!-'20180925'!H61</f>
        <v>#REF!</v>
      </c>
      <c r="I61" s="30" t="e">
        <f>#REF!-'20180925'!I61</f>
        <v>#REF!</v>
      </c>
      <c r="J61" s="30" t="e">
        <f>#REF!-'20180925'!J61</f>
        <v>#REF!</v>
      </c>
      <c r="K61" s="30" t="e">
        <f>#REF!-'20180925'!K61</f>
        <v>#REF!</v>
      </c>
      <c r="L61" s="30" t="e">
        <f>#REF!-'20180925'!L61</f>
        <v>#REF!</v>
      </c>
      <c r="M61" s="30" t="e">
        <f>#REF!-'20180925'!M61</f>
        <v>#REF!</v>
      </c>
      <c r="N61" s="30" t="e">
        <f>#REF!-'20180925'!N61</f>
        <v>#REF!</v>
      </c>
    </row>
    <row r="62" spans="1:14" x14ac:dyDescent="0.25">
      <c r="A62" s="12">
        <f t="shared" ref="A62:A68" si="6">A61+1</f>
        <v>50</v>
      </c>
      <c r="B62" s="1" t="s">
        <v>102</v>
      </c>
      <c r="C62" s="1" t="s">
        <v>103</v>
      </c>
      <c r="D62" s="3" t="s">
        <v>99</v>
      </c>
      <c r="E62" s="30" t="e">
        <f>#REF!-'20180925'!E62</f>
        <v>#REF!</v>
      </c>
      <c r="F62" s="30" t="e">
        <f>#REF!-'20180925'!F62</f>
        <v>#REF!</v>
      </c>
      <c r="G62" s="30" t="e">
        <f>#REF!-'20180925'!G62</f>
        <v>#REF!</v>
      </c>
      <c r="H62" s="30" t="e">
        <f>#REF!-'20180925'!H62</f>
        <v>#REF!</v>
      </c>
      <c r="I62" s="30" t="e">
        <f>#REF!-'20180925'!I62</f>
        <v>#REF!</v>
      </c>
      <c r="J62" s="30" t="e">
        <f>#REF!-'20180925'!J62</f>
        <v>#REF!</v>
      </c>
      <c r="K62" s="30" t="e">
        <f>#REF!-'20180925'!K62</f>
        <v>#REF!</v>
      </c>
      <c r="L62" s="30" t="e">
        <f>#REF!-'20180925'!L62</f>
        <v>#REF!</v>
      </c>
      <c r="M62" s="30" t="e">
        <f>#REF!-'20180925'!M62</f>
        <v>#REF!</v>
      </c>
      <c r="N62" s="30" t="e">
        <f>#REF!-'20180925'!N62</f>
        <v>#REF!</v>
      </c>
    </row>
    <row r="63" spans="1:14" x14ac:dyDescent="0.25">
      <c r="A63" s="12">
        <f t="shared" si="6"/>
        <v>51</v>
      </c>
      <c r="B63" s="1" t="s">
        <v>104</v>
      </c>
      <c r="C63" s="1" t="s">
        <v>105</v>
      </c>
      <c r="D63" s="3" t="s">
        <v>99</v>
      </c>
      <c r="E63" s="30" t="e">
        <f>#REF!-'20180925'!E63</f>
        <v>#REF!</v>
      </c>
      <c r="F63" s="30" t="e">
        <f>#REF!-'20180925'!F63</f>
        <v>#REF!</v>
      </c>
      <c r="G63" s="30" t="e">
        <f>#REF!-'20180925'!G63</f>
        <v>#REF!</v>
      </c>
      <c r="H63" s="30" t="e">
        <f>#REF!-'20180925'!H63</f>
        <v>#REF!</v>
      </c>
      <c r="I63" s="30" t="e">
        <f>#REF!-'20180925'!I63</f>
        <v>#REF!</v>
      </c>
      <c r="J63" s="30" t="e">
        <f>#REF!-'20180925'!J63</f>
        <v>#REF!</v>
      </c>
      <c r="K63" s="30" t="e">
        <f>#REF!-'20180925'!K63</f>
        <v>#REF!</v>
      </c>
      <c r="L63" s="30" t="e">
        <f>#REF!-'20180925'!L63</f>
        <v>#REF!</v>
      </c>
      <c r="M63" s="30" t="e">
        <f>#REF!-'20180925'!M63</f>
        <v>#REF!</v>
      </c>
      <c r="N63" s="30" t="e">
        <f>#REF!-'20180925'!N63</f>
        <v>#REF!</v>
      </c>
    </row>
    <row r="64" spans="1:14" x14ac:dyDescent="0.25">
      <c r="A64" s="12">
        <f t="shared" si="6"/>
        <v>52</v>
      </c>
      <c r="B64" s="1" t="s">
        <v>106</v>
      </c>
      <c r="C64" s="1" t="s">
        <v>107</v>
      </c>
      <c r="D64" s="3" t="s">
        <v>99</v>
      </c>
      <c r="E64" s="30" t="e">
        <f>#REF!-'20180925'!E64</f>
        <v>#REF!</v>
      </c>
      <c r="F64" s="30" t="e">
        <f>#REF!-'20180925'!F64</f>
        <v>#REF!</v>
      </c>
      <c r="G64" s="30" t="e">
        <f>#REF!-'20180925'!G64</f>
        <v>#REF!</v>
      </c>
      <c r="H64" s="30" t="e">
        <f>#REF!-'20180925'!H64</f>
        <v>#REF!</v>
      </c>
      <c r="I64" s="30" t="e">
        <f>#REF!-'20180925'!I64</f>
        <v>#REF!</v>
      </c>
      <c r="J64" s="30" t="e">
        <f>#REF!-'20180925'!J64</f>
        <v>#REF!</v>
      </c>
      <c r="K64" s="30" t="e">
        <f>#REF!-'20180925'!K64</f>
        <v>#REF!</v>
      </c>
      <c r="L64" s="30" t="e">
        <f>#REF!-'20180925'!L64</f>
        <v>#REF!</v>
      </c>
      <c r="M64" s="30" t="e">
        <f>#REF!-'20180925'!M64</f>
        <v>#REF!</v>
      </c>
      <c r="N64" s="30" t="e">
        <f>#REF!-'20180925'!N64</f>
        <v>#REF!</v>
      </c>
    </row>
    <row r="65" spans="1:18" ht="16.5" x14ac:dyDescent="0.3">
      <c r="A65" s="12">
        <f t="shared" si="6"/>
        <v>53</v>
      </c>
      <c r="B65" s="1" t="s">
        <v>108</v>
      </c>
      <c r="C65" s="1" t="s">
        <v>109</v>
      </c>
      <c r="D65" s="44" t="s">
        <v>135</v>
      </c>
      <c r="E65" s="30" t="e">
        <f>#REF!-'20180925'!E65</f>
        <v>#REF!</v>
      </c>
      <c r="F65" s="30" t="e">
        <f>#REF!-'20180925'!F65</f>
        <v>#REF!</v>
      </c>
      <c r="G65" s="30" t="e">
        <f>#REF!-'20180925'!G65</f>
        <v>#REF!</v>
      </c>
      <c r="H65" s="30" t="e">
        <f>#REF!-'20180925'!H65</f>
        <v>#REF!</v>
      </c>
      <c r="I65" s="30" t="e">
        <f>#REF!-'20180925'!I65</f>
        <v>#REF!</v>
      </c>
      <c r="J65" s="30" t="e">
        <f>#REF!-'20180925'!J65</f>
        <v>#REF!</v>
      </c>
      <c r="K65" s="30" t="e">
        <f>#REF!-'20180925'!K65</f>
        <v>#REF!</v>
      </c>
      <c r="L65" s="30" t="e">
        <f>#REF!-'20180925'!L65</f>
        <v>#REF!</v>
      </c>
      <c r="M65" s="30" t="e">
        <f>#REF!-'20180925'!M65</f>
        <v>#REF!</v>
      </c>
      <c r="N65" s="30" t="e">
        <f>#REF!-'20180925'!N65</f>
        <v>#REF!</v>
      </c>
    </row>
    <row r="66" spans="1:18" ht="16.5" x14ac:dyDescent="0.3">
      <c r="A66" s="12">
        <f t="shared" si="6"/>
        <v>54</v>
      </c>
      <c r="B66" s="1" t="s">
        <v>110</v>
      </c>
      <c r="C66" s="1" t="s">
        <v>111</v>
      </c>
      <c r="D66" s="44" t="s">
        <v>135</v>
      </c>
      <c r="E66" s="30" t="e">
        <f>#REF!-'20180925'!E66</f>
        <v>#REF!</v>
      </c>
      <c r="F66" s="30" t="e">
        <f>#REF!-'20180925'!F66</f>
        <v>#REF!</v>
      </c>
      <c r="G66" s="30" t="e">
        <f>#REF!-'20180925'!G66</f>
        <v>#REF!</v>
      </c>
      <c r="H66" s="30" t="e">
        <f>#REF!-'20180925'!H66</f>
        <v>#REF!</v>
      </c>
      <c r="I66" s="30" t="e">
        <f>#REF!-'20180925'!I66</f>
        <v>#REF!</v>
      </c>
      <c r="J66" s="30" t="e">
        <f>#REF!-'20180925'!J66</f>
        <v>#REF!</v>
      </c>
      <c r="K66" s="30" t="e">
        <f>#REF!-'20180925'!K66</f>
        <v>#REF!</v>
      </c>
      <c r="L66" s="30" t="e">
        <f>#REF!-'20180925'!L66</f>
        <v>#REF!</v>
      </c>
      <c r="M66" s="30" t="e">
        <f>#REF!-'20180925'!M66</f>
        <v>#REF!</v>
      </c>
      <c r="N66" s="30" t="e">
        <f>#REF!-'20180925'!N66</f>
        <v>#REF!</v>
      </c>
    </row>
    <row r="67" spans="1:18" ht="16.5" x14ac:dyDescent="0.3">
      <c r="A67" s="12">
        <f t="shared" si="6"/>
        <v>55</v>
      </c>
      <c r="B67" s="1" t="s">
        <v>112</v>
      </c>
      <c r="C67" s="1" t="s">
        <v>0</v>
      </c>
      <c r="D67" s="44" t="s">
        <v>135</v>
      </c>
      <c r="E67" s="30" t="e">
        <f>#REF!-'20180925'!E67</f>
        <v>#REF!</v>
      </c>
      <c r="F67" s="30" t="e">
        <f>#REF!-'20180925'!F67</f>
        <v>#REF!</v>
      </c>
      <c r="G67" s="30" t="e">
        <f>#REF!-'20180925'!G67</f>
        <v>#REF!</v>
      </c>
      <c r="H67" s="30" t="e">
        <f>#REF!-'20180925'!H67</f>
        <v>#REF!</v>
      </c>
      <c r="I67" s="30" t="e">
        <f>#REF!-'20180925'!I67</f>
        <v>#REF!</v>
      </c>
      <c r="J67" s="30" t="e">
        <f>#REF!-'20180925'!J67</f>
        <v>#REF!</v>
      </c>
      <c r="K67" s="30" t="e">
        <f>#REF!-'20180925'!K67</f>
        <v>#REF!</v>
      </c>
      <c r="L67" s="30" t="e">
        <f>#REF!-'20180925'!L67</f>
        <v>#REF!</v>
      </c>
      <c r="M67" s="30" t="e">
        <f>#REF!-'20180925'!M67</f>
        <v>#REF!</v>
      </c>
      <c r="N67" s="30" t="e">
        <f>#REF!-'20180925'!N67</f>
        <v>#REF!</v>
      </c>
    </row>
    <row r="68" spans="1:18" ht="16.5" x14ac:dyDescent="0.3">
      <c r="A68" s="12">
        <f t="shared" si="6"/>
        <v>56</v>
      </c>
      <c r="B68" s="1" t="s">
        <v>113</v>
      </c>
      <c r="C68" s="1" t="s">
        <v>1</v>
      </c>
      <c r="D68" s="44" t="s">
        <v>135</v>
      </c>
      <c r="E68" s="30" t="e">
        <f>#REF!-'20180925'!E68</f>
        <v>#REF!</v>
      </c>
      <c r="F68" s="30" t="e">
        <f>#REF!-'20180925'!F68</f>
        <v>#REF!</v>
      </c>
      <c r="G68" s="30" t="e">
        <f>#REF!-'20180925'!G68</f>
        <v>#REF!</v>
      </c>
      <c r="H68" s="30" t="e">
        <f>#REF!-'20180925'!H68</f>
        <v>#REF!</v>
      </c>
      <c r="I68" s="30" t="e">
        <f>#REF!-'20180925'!I68</f>
        <v>#REF!</v>
      </c>
      <c r="J68" s="30" t="e">
        <f>#REF!-'20180925'!J68</f>
        <v>#REF!</v>
      </c>
      <c r="K68" s="30" t="e">
        <f>#REF!-'20180925'!K68</f>
        <v>#REF!</v>
      </c>
      <c r="L68" s="30" t="e">
        <f>#REF!-'20180925'!L68</f>
        <v>#REF!</v>
      </c>
      <c r="M68" s="30" t="e">
        <f>#REF!-'20180925'!M68</f>
        <v>#REF!</v>
      </c>
      <c r="N68" s="30" t="e">
        <f>#REF!-'20180925'!N68</f>
        <v>#REF!</v>
      </c>
    </row>
    <row r="69" spans="1:18" x14ac:dyDescent="0.25">
      <c r="A69" s="8"/>
      <c r="B69" s="9" t="s">
        <v>115</v>
      </c>
      <c r="C69" s="9" t="s">
        <v>116</v>
      </c>
      <c r="D69" s="11"/>
      <c r="E69" s="14">
        <v>2012</v>
      </c>
      <c r="F69" s="14">
        <v>2013</v>
      </c>
      <c r="G69" s="14">
        <v>2014</v>
      </c>
      <c r="H69" s="14">
        <v>2015</v>
      </c>
      <c r="I69" s="14">
        <v>2016</v>
      </c>
      <c r="J69" s="14">
        <v>2017</v>
      </c>
      <c r="K69" s="14">
        <v>2018</v>
      </c>
      <c r="L69" s="14">
        <v>2019</v>
      </c>
      <c r="M69" s="14">
        <v>2020</v>
      </c>
      <c r="N69" s="14">
        <v>2021</v>
      </c>
    </row>
    <row r="70" spans="1:18" ht="16.5" x14ac:dyDescent="0.3">
      <c r="A70" s="12">
        <f>A68+1</f>
        <v>57</v>
      </c>
      <c r="B70" s="1" t="s">
        <v>117</v>
      </c>
      <c r="C70" s="1" t="s">
        <v>118</v>
      </c>
      <c r="D70" s="44" t="s">
        <v>135</v>
      </c>
      <c r="E70" s="30" t="e">
        <f>#REF!-'20180925'!E70</f>
        <v>#REF!</v>
      </c>
      <c r="F70" s="30" t="e">
        <f>#REF!-'20180925'!F70</f>
        <v>#REF!</v>
      </c>
      <c r="G70" s="30" t="e">
        <f>#REF!-'20180925'!G70</f>
        <v>#REF!</v>
      </c>
      <c r="H70" s="30" t="e">
        <f>#REF!-'20180925'!H70</f>
        <v>#REF!</v>
      </c>
      <c r="I70" s="30" t="e">
        <f>#REF!-'20180925'!I70</f>
        <v>#REF!</v>
      </c>
      <c r="J70" s="30" t="e">
        <f>#REF!-'20180925'!J70</f>
        <v>#REF!</v>
      </c>
      <c r="K70" s="31" t="e">
        <f>#REF!-'20180925'!K70</f>
        <v>#REF!</v>
      </c>
      <c r="L70" s="31" t="e">
        <f>#REF!-'20180925'!L70</f>
        <v>#REF!</v>
      </c>
      <c r="M70" s="31" t="e">
        <f>#REF!-'20180925'!M70</f>
        <v>#REF!</v>
      </c>
      <c r="N70" s="31" t="e">
        <f>#REF!-'20180925'!N70</f>
        <v>#REF!</v>
      </c>
    </row>
    <row r="71" spans="1:18" ht="16.5" x14ac:dyDescent="0.3">
      <c r="A71" s="12">
        <f>A70+1</f>
        <v>58</v>
      </c>
      <c r="B71" s="1" t="s">
        <v>120</v>
      </c>
      <c r="C71" s="1" t="s">
        <v>121</v>
      </c>
      <c r="D71" s="44" t="s">
        <v>135</v>
      </c>
      <c r="E71" s="30" t="e">
        <f>#REF!-'20180925'!E71</f>
        <v>#REF!</v>
      </c>
      <c r="F71" s="30" t="e">
        <f>#REF!-'20180925'!F71</f>
        <v>#REF!</v>
      </c>
      <c r="G71" s="30" t="e">
        <f>#REF!-'20180925'!G71</f>
        <v>#REF!</v>
      </c>
      <c r="H71" s="30" t="e">
        <f>#REF!-'20180925'!H71</f>
        <v>#REF!</v>
      </c>
      <c r="I71" s="30" t="e">
        <f>#REF!-'20180925'!I71</f>
        <v>#REF!</v>
      </c>
      <c r="J71" s="30" t="e">
        <f>#REF!-'20180925'!J71</f>
        <v>#REF!</v>
      </c>
      <c r="K71" s="31" t="e">
        <f>#REF!-'20180925'!K71</f>
        <v>#REF!</v>
      </c>
      <c r="L71" s="31" t="e">
        <f>#REF!-'20180925'!L71</f>
        <v>#REF!</v>
      </c>
      <c r="M71" s="31" t="e">
        <f>#REF!-'20180925'!M71</f>
        <v>#REF!</v>
      </c>
      <c r="N71" s="31" t="e">
        <f>#REF!-'20180925'!N71</f>
        <v>#REF!</v>
      </c>
    </row>
    <row r="72" spans="1:18" ht="16.5" x14ac:dyDescent="0.3">
      <c r="A72" s="12">
        <f>A71+1</f>
        <v>59</v>
      </c>
      <c r="B72" s="1" t="s">
        <v>122</v>
      </c>
      <c r="C72" s="1" t="s">
        <v>123</v>
      </c>
      <c r="D72" s="44" t="s">
        <v>135</v>
      </c>
      <c r="E72" s="30" t="e">
        <f>#REF!-'20180925'!E72</f>
        <v>#REF!</v>
      </c>
      <c r="F72" s="30" t="e">
        <f>#REF!-'20180925'!F72</f>
        <v>#REF!</v>
      </c>
      <c r="G72" s="30" t="e">
        <f>#REF!-'20180925'!G72</f>
        <v>#REF!</v>
      </c>
      <c r="H72" s="30" t="e">
        <f>#REF!-'20180925'!H72</f>
        <v>#REF!</v>
      </c>
      <c r="I72" s="30" t="e">
        <f>#REF!-'20180925'!I72</f>
        <v>#REF!</v>
      </c>
      <c r="J72" s="30" t="e">
        <f>#REF!-'20180925'!J72</f>
        <v>#REF!</v>
      </c>
      <c r="K72" s="31" t="e">
        <f>#REF!-'20180925'!K72</f>
        <v>#REF!</v>
      </c>
      <c r="L72" s="31" t="e">
        <f>#REF!-'20180925'!L72</f>
        <v>#REF!</v>
      </c>
      <c r="M72" s="31" t="e">
        <f>#REF!-'20180925'!M72</f>
        <v>#REF!</v>
      </c>
      <c r="N72" s="31" t="e">
        <f>#REF!-'20180925'!N72</f>
        <v>#REF!</v>
      </c>
    </row>
    <row r="73" spans="1:18" x14ac:dyDescent="0.25">
      <c r="A73" s="8"/>
      <c r="B73" s="9" t="s">
        <v>124</v>
      </c>
      <c r="C73" s="9" t="s">
        <v>17</v>
      </c>
      <c r="D73" s="11"/>
      <c r="E73" s="14">
        <v>2012</v>
      </c>
      <c r="F73" s="14">
        <v>2013</v>
      </c>
      <c r="G73" s="14">
        <v>2014</v>
      </c>
      <c r="H73" s="14">
        <v>2015</v>
      </c>
      <c r="I73" s="14">
        <v>2016</v>
      </c>
      <c r="J73" s="14">
        <v>2017</v>
      </c>
      <c r="K73" s="14">
        <v>2018</v>
      </c>
      <c r="L73" s="14">
        <v>2019</v>
      </c>
      <c r="M73" s="14">
        <v>2020</v>
      </c>
      <c r="N73" s="14">
        <v>2021</v>
      </c>
    </row>
    <row r="74" spans="1:18" x14ac:dyDescent="0.25">
      <c r="A74" s="12">
        <f>A72+1</f>
        <v>60</v>
      </c>
      <c r="B74" s="1" t="s">
        <v>125</v>
      </c>
      <c r="C74" s="1" t="s">
        <v>126</v>
      </c>
      <c r="D74" s="3" t="s">
        <v>134</v>
      </c>
      <c r="E74" s="30" t="e">
        <f>#REF!-'20180925'!E74</f>
        <v>#REF!</v>
      </c>
      <c r="F74" s="30" t="e">
        <f>#REF!-'20180925'!F74</f>
        <v>#REF!</v>
      </c>
      <c r="G74" s="30" t="e">
        <f>#REF!-'20180925'!G74</f>
        <v>#REF!</v>
      </c>
      <c r="H74" s="30" t="e">
        <f>#REF!-'20180925'!H74</f>
        <v>#REF!</v>
      </c>
      <c r="I74" s="30" t="e">
        <f>#REF!-'20180925'!I74</f>
        <v>#REF!</v>
      </c>
      <c r="J74" s="30" t="e">
        <f>#REF!-'20180925'!J74</f>
        <v>#REF!</v>
      </c>
      <c r="K74" s="31" t="e">
        <f>#REF!-'20180925'!K74</f>
        <v>#REF!</v>
      </c>
      <c r="L74" s="31" t="e">
        <f>#REF!-'20180925'!L74</f>
        <v>#REF!</v>
      </c>
      <c r="M74" s="31" t="e">
        <f>#REF!-'20180925'!M74</f>
        <v>#REF!</v>
      </c>
      <c r="N74" s="31" t="e">
        <f>#REF!-'20180925'!N74</f>
        <v>#REF!</v>
      </c>
    </row>
    <row r="75" spans="1:18" ht="16.5" x14ac:dyDescent="0.3">
      <c r="A75" s="12">
        <v>61</v>
      </c>
      <c r="B75" s="1" t="s">
        <v>18</v>
      </c>
      <c r="D75" s="44" t="s">
        <v>135</v>
      </c>
      <c r="E75" s="30"/>
      <c r="F75" s="30" t="e">
        <f>#REF!-'20180925'!F75</f>
        <v>#REF!</v>
      </c>
      <c r="G75" s="30" t="e">
        <f>#REF!-'20180925'!G75</f>
        <v>#REF!</v>
      </c>
      <c r="H75" s="30" t="e">
        <f>#REF!-'20180925'!H75</f>
        <v>#REF!</v>
      </c>
      <c r="I75" s="30" t="e">
        <f>#REF!-'20180925'!I75</f>
        <v>#REF!</v>
      </c>
      <c r="J75" s="30" t="e">
        <f>#REF!-'20180925'!J75</f>
        <v>#REF!</v>
      </c>
      <c r="K75" s="31" t="e">
        <f>#REF!-'20180925'!K75</f>
        <v>#REF!</v>
      </c>
      <c r="L75" s="31" t="e">
        <f>#REF!-'20180925'!L75</f>
        <v>#REF!</v>
      </c>
      <c r="M75" s="31" t="e">
        <f>#REF!-'20180925'!M75</f>
        <v>#REF!</v>
      </c>
      <c r="N75" s="31" t="e">
        <f>#REF!-'20180925'!N75</f>
        <v>#REF!</v>
      </c>
      <c r="O75" s="31" t="e">
        <f>#REF!-'20180925'!O75</f>
        <v>#REF!</v>
      </c>
      <c r="P75" s="31" t="e">
        <f>#REF!-'20180925'!P75</f>
        <v>#REF!</v>
      </c>
      <c r="Q75" s="31" t="e">
        <f>#REF!-'20180925'!Q75</f>
        <v>#REF!</v>
      </c>
      <c r="R75" s="31" t="e">
        <f>#REF!-'20180925'!R75</f>
        <v>#REF!</v>
      </c>
    </row>
    <row r="76" spans="1:18" ht="16.5" x14ac:dyDescent="0.3">
      <c r="A76" s="12">
        <v>62</v>
      </c>
      <c r="B76" s="1" t="s">
        <v>127</v>
      </c>
      <c r="C76" s="1" t="s">
        <v>128</v>
      </c>
      <c r="D76" s="44" t="s">
        <v>135</v>
      </c>
      <c r="E76" s="30"/>
      <c r="F76" s="30" t="e">
        <f>#REF!-'20180925'!F76</f>
        <v>#REF!</v>
      </c>
      <c r="G76" s="30" t="e">
        <f>#REF!-'20180925'!G76</f>
        <v>#REF!</v>
      </c>
      <c r="H76" s="30" t="e">
        <f>#REF!-'20180925'!H76</f>
        <v>#REF!</v>
      </c>
      <c r="I76" s="30" t="e">
        <f>#REF!-'20180925'!I76</f>
        <v>#REF!</v>
      </c>
      <c r="J76" s="30" t="e">
        <f>#REF!-'20180925'!J76</f>
        <v>#REF!</v>
      </c>
      <c r="K76" s="31" t="e">
        <f>#REF!-'20180925'!K76</f>
        <v>#REF!</v>
      </c>
      <c r="L76" s="31" t="e">
        <f>#REF!-'20180925'!L76</f>
        <v>#REF!</v>
      </c>
      <c r="M76" s="31" t="e">
        <f>#REF!-'20180925'!M76</f>
        <v>#REF!</v>
      </c>
      <c r="N76" s="31" t="e">
        <f>#REF!-'20180925'!N76</f>
        <v>#REF!</v>
      </c>
    </row>
    <row r="77" spans="1:18" ht="16.5" x14ac:dyDescent="0.3">
      <c r="A77" s="12">
        <v>63</v>
      </c>
      <c r="B77" s="1" t="s">
        <v>129</v>
      </c>
      <c r="C77" s="1" t="s">
        <v>130</v>
      </c>
      <c r="D77" s="44" t="s">
        <v>135</v>
      </c>
      <c r="E77" s="30"/>
      <c r="F77" s="30" t="e">
        <f>#REF!-'20180925'!F77</f>
        <v>#REF!</v>
      </c>
      <c r="G77" s="30" t="e">
        <f>#REF!-'20180925'!G77</f>
        <v>#REF!</v>
      </c>
      <c r="H77" s="30" t="e">
        <f>#REF!-'20180925'!H77</f>
        <v>#REF!</v>
      </c>
      <c r="I77" s="30" t="e">
        <f>#REF!-'20180925'!I77</f>
        <v>#REF!</v>
      </c>
      <c r="J77" s="30" t="e">
        <f>#REF!-'20180925'!J77</f>
        <v>#REF!</v>
      </c>
      <c r="K77" s="31" t="e">
        <f>#REF!-'20180925'!K77</f>
        <v>#REF!</v>
      </c>
      <c r="L77" s="31" t="e">
        <f>#REF!-'20180925'!L77</f>
        <v>#REF!</v>
      </c>
      <c r="M77" s="31" t="e">
        <f>#REF!-'20180925'!M77</f>
        <v>#REF!</v>
      </c>
      <c r="N77" s="31" t="e">
        <f>#REF!-'20180925'!N77</f>
        <v>#REF!</v>
      </c>
    </row>
    <row r="78" spans="1:18" ht="16.5" x14ac:dyDescent="0.3">
      <c r="A78" s="12">
        <f t="shared" ref="A78:A80" si="7">A77+1</f>
        <v>64</v>
      </c>
      <c r="B78" s="1" t="s">
        <v>131</v>
      </c>
      <c r="C78" s="1" t="s">
        <v>132</v>
      </c>
      <c r="D78" s="44" t="s">
        <v>135</v>
      </c>
      <c r="E78" s="30"/>
      <c r="F78" s="30" t="e">
        <f>#REF!-'20180925'!F78</f>
        <v>#REF!</v>
      </c>
      <c r="G78" s="30" t="e">
        <f>#REF!-'20180925'!G78</f>
        <v>#REF!</v>
      </c>
      <c r="H78" s="30" t="e">
        <f>#REF!-'20180925'!H78</f>
        <v>#REF!</v>
      </c>
      <c r="I78" s="30" t="e">
        <f>#REF!-'20180925'!I78</f>
        <v>#REF!</v>
      </c>
      <c r="J78" s="30" t="e">
        <f>#REF!-'20180925'!J78</f>
        <v>#REF!</v>
      </c>
      <c r="K78" s="31" t="e">
        <f>#REF!-'20180925'!K78</f>
        <v>#REF!</v>
      </c>
      <c r="L78" s="31" t="e">
        <f>#REF!-'20180925'!L78</f>
        <v>#REF!</v>
      </c>
      <c r="M78" s="31" t="e">
        <f>#REF!-'20180925'!M78</f>
        <v>#REF!</v>
      </c>
      <c r="N78" s="31" t="e">
        <f>#REF!-'20180925'!N78</f>
        <v>#REF!</v>
      </c>
    </row>
    <row r="79" spans="1:18" ht="16.5" x14ac:dyDescent="0.3">
      <c r="A79" s="12">
        <f t="shared" si="7"/>
        <v>65</v>
      </c>
      <c r="B79" s="1" t="s">
        <v>19</v>
      </c>
      <c r="C79" s="1" t="s">
        <v>133</v>
      </c>
      <c r="D79" s="44" t="s">
        <v>135</v>
      </c>
      <c r="E79" s="30"/>
      <c r="F79" s="30" t="e">
        <f>#REF!-'20180925'!F79</f>
        <v>#REF!</v>
      </c>
      <c r="G79" s="30" t="e">
        <f>#REF!-'20180925'!G79</f>
        <v>#REF!</v>
      </c>
      <c r="H79" s="30" t="e">
        <f>#REF!-'20180925'!H79</f>
        <v>#REF!</v>
      </c>
      <c r="I79" s="30" t="e">
        <f>#REF!-'20180925'!I79</f>
        <v>#REF!</v>
      </c>
      <c r="J79" s="30" t="e">
        <f>#REF!-'20180925'!J79</f>
        <v>#REF!</v>
      </c>
      <c r="K79" s="31" t="e">
        <f>#REF!-'20180925'!K79</f>
        <v>#REF!</v>
      </c>
      <c r="L79" s="31" t="e">
        <f>#REF!-'20180925'!L79</f>
        <v>#REF!</v>
      </c>
      <c r="M79" s="31" t="e">
        <f>#REF!-'20180925'!M79</f>
        <v>#REF!</v>
      </c>
      <c r="N79" s="31" t="e">
        <f>#REF!-'20180925'!N79</f>
        <v>#REF!</v>
      </c>
    </row>
    <row r="80" spans="1:18" x14ac:dyDescent="0.25">
      <c r="A80" s="12">
        <f t="shared" si="7"/>
        <v>66</v>
      </c>
      <c r="B80" s="1" t="s">
        <v>19</v>
      </c>
      <c r="C80" s="1" t="s">
        <v>20</v>
      </c>
      <c r="D80" s="3" t="s">
        <v>134</v>
      </c>
    </row>
    <row r="81" spans="1:14" x14ac:dyDescent="0.25">
      <c r="A81" s="23"/>
      <c r="M81" s="74"/>
      <c r="N81" s="74"/>
    </row>
    <row r="82" spans="1:14" x14ac:dyDescent="0.25">
      <c r="A82" s="24"/>
      <c r="K82" s="21"/>
      <c r="L82" s="21"/>
      <c r="M82" s="21"/>
    </row>
    <row r="83" spans="1:14" x14ac:dyDescent="0.25">
      <c r="A83" s="24"/>
      <c r="K83" s="21"/>
      <c r="L83" s="21"/>
      <c r="M83" s="21"/>
    </row>
    <row r="84" spans="1:14" x14ac:dyDescent="0.25">
      <c r="A84" s="23"/>
    </row>
    <row r="85" spans="1:14" x14ac:dyDescent="0.25">
      <c r="A85" s="24"/>
    </row>
    <row r="86" spans="1:14" x14ac:dyDescent="0.25">
      <c r="A86" s="23"/>
    </row>
    <row r="87" spans="1:14" x14ac:dyDescent="0.25">
      <c r="A87" s="23"/>
    </row>
    <row r="88" spans="1:14" x14ac:dyDescent="0.25">
      <c r="A88" s="23"/>
    </row>
    <row r="89" spans="1:14" x14ac:dyDescent="0.25">
      <c r="A89" s="23"/>
    </row>
    <row r="90" spans="1:14" x14ac:dyDescent="0.25">
      <c r="A90" s="24"/>
    </row>
    <row r="91" spans="1:14" x14ac:dyDescent="0.25">
      <c r="A91" s="24"/>
    </row>
    <row r="92" spans="1:14" x14ac:dyDescent="0.25">
      <c r="A92" s="23"/>
    </row>
    <row r="93" spans="1:14" x14ac:dyDescent="0.25">
      <c r="A93" s="24"/>
    </row>
    <row r="94" spans="1:14" x14ac:dyDescent="0.25">
      <c r="A94" s="24"/>
    </row>
    <row r="95" spans="1:14" x14ac:dyDescent="0.25">
      <c r="A95" s="23"/>
    </row>
    <row r="96" spans="1:14" x14ac:dyDescent="0.25">
      <c r="A96" s="24"/>
    </row>
    <row r="97" spans="1:1" x14ac:dyDescent="0.25">
      <c r="A97" s="24"/>
    </row>
    <row r="98" spans="1:1" x14ac:dyDescent="0.25">
      <c r="A98" s="23"/>
    </row>
    <row r="99" spans="1:1" x14ac:dyDescent="0.25">
      <c r="A99" s="24"/>
    </row>
    <row r="100" spans="1:1" x14ac:dyDescent="0.25">
      <c r="A100" s="24"/>
    </row>
    <row r="101" spans="1:1" x14ac:dyDescent="0.25">
      <c r="A101" s="23"/>
    </row>
    <row r="102" spans="1:1" x14ac:dyDescent="0.25">
      <c r="A102" s="24"/>
    </row>
    <row r="103" spans="1:1" x14ac:dyDescent="0.25">
      <c r="A103" s="24"/>
    </row>
    <row r="104" spans="1:1" x14ac:dyDescent="0.25">
      <c r="A104" s="25"/>
    </row>
    <row r="105" spans="1:1" x14ac:dyDescent="0.25">
      <c r="A105" s="25"/>
    </row>
    <row r="106" spans="1:1" x14ac:dyDescent="0.25">
      <c r="A106" s="23"/>
    </row>
    <row r="107" spans="1:1" x14ac:dyDescent="0.25">
      <c r="A107" s="25"/>
    </row>
    <row r="108" spans="1:1" x14ac:dyDescent="0.25">
      <c r="A108" s="25"/>
    </row>
    <row r="109" spans="1:1" x14ac:dyDescent="0.25">
      <c r="A109" s="25"/>
    </row>
    <row r="110" spans="1:1" x14ac:dyDescent="0.25">
      <c r="A110" s="25"/>
    </row>
    <row r="111" spans="1:1" x14ac:dyDescent="0.25">
      <c r="A111" s="25"/>
    </row>
    <row r="112" spans="1:1" x14ac:dyDescent="0.25">
      <c r="A112" s="25"/>
    </row>
    <row r="113" spans="1:1" x14ac:dyDescent="0.25">
      <c r="A113" s="23"/>
    </row>
    <row r="114" spans="1:1" x14ac:dyDescent="0.25">
      <c r="A114" s="25"/>
    </row>
    <row r="115" spans="1:1" x14ac:dyDescent="0.25">
      <c r="A115" s="25"/>
    </row>
    <row r="116" spans="1:1" x14ac:dyDescent="0.25">
      <c r="A116" s="25"/>
    </row>
    <row r="117" spans="1:1" x14ac:dyDescent="0.25">
      <c r="A117" s="26"/>
    </row>
  </sheetData>
  <mergeCells count="1">
    <mergeCell ref="M81:N81"/>
  </mergeCells>
  <pageMargins left="0.23622047244094491" right="0.23622047244094491" top="0.74803149606299213" bottom="0.74803149606299213" header="0.31496062992125984" footer="0.31496062992125984"/>
  <pageSetup paperSize="9" scale="60" fitToHeight="0" orientation="landscape" r:id="rId1"/>
  <rowBreaks count="1" manualBreakCount="1">
    <brk id="4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8"/>
  <sheetViews>
    <sheetView workbookViewId="0"/>
  </sheetViews>
  <sheetFormatPr defaultColWidth="9.140625" defaultRowHeight="15" x14ac:dyDescent="0.25"/>
  <cols>
    <col min="1" max="1" width="6.140625" style="1" customWidth="1"/>
    <col min="2" max="2" width="41.42578125" style="1" customWidth="1"/>
    <col min="3" max="3" width="31.28515625" style="1" customWidth="1"/>
    <col min="4" max="4" width="15.7109375" style="3" customWidth="1"/>
    <col min="5" max="14" width="8.5703125" style="33" customWidth="1"/>
    <col min="15" max="16384" width="9.140625" style="1"/>
  </cols>
  <sheetData>
    <row r="1" spans="1:18" ht="20.25" x14ac:dyDescent="0.3">
      <c r="A1" s="2" t="s">
        <v>21</v>
      </c>
      <c r="E1" s="4" t="s">
        <v>138</v>
      </c>
      <c r="F1" s="4" t="s">
        <v>137</v>
      </c>
      <c r="G1" s="4" t="s">
        <v>28</v>
      </c>
      <c r="H1" s="4" t="s">
        <v>29</v>
      </c>
      <c r="I1" s="4" t="s">
        <v>30</v>
      </c>
      <c r="J1" s="4" t="s">
        <v>31</v>
      </c>
      <c r="K1" s="4" t="s">
        <v>32</v>
      </c>
      <c r="L1" s="4" t="s">
        <v>33</v>
      </c>
      <c r="M1" s="4" t="s">
        <v>34</v>
      </c>
      <c r="N1" s="4" t="s">
        <v>35</v>
      </c>
      <c r="O1" s="4" t="s">
        <v>36</v>
      </c>
      <c r="P1" s="4" t="s">
        <v>37</v>
      </c>
      <c r="Q1" s="4" t="s">
        <v>38</v>
      </c>
      <c r="R1" s="4" t="s">
        <v>39</v>
      </c>
    </row>
    <row r="2" spans="1:18" ht="6.75" customHeight="1" x14ac:dyDescent="0.25"/>
    <row r="3" spans="1:18" s="7" customFormat="1" ht="28.5" x14ac:dyDescent="0.25">
      <c r="A3" s="5" t="s">
        <v>22</v>
      </c>
      <c r="B3" s="5" t="s">
        <v>23</v>
      </c>
      <c r="C3" s="5" t="s">
        <v>24</v>
      </c>
      <c r="D3" s="6" t="s">
        <v>25</v>
      </c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8" x14ac:dyDescent="0.25">
      <c r="A4" s="8"/>
      <c r="B4" s="9" t="s">
        <v>26</v>
      </c>
      <c r="C4" s="10" t="s">
        <v>27</v>
      </c>
      <c r="D4" s="11"/>
      <c r="E4" s="11">
        <v>2012</v>
      </c>
      <c r="F4" s="11">
        <v>2013</v>
      </c>
      <c r="G4" s="11">
        <v>2014</v>
      </c>
      <c r="H4" s="11">
        <v>2015</v>
      </c>
      <c r="I4" s="11">
        <v>2016</v>
      </c>
      <c r="J4" s="11">
        <v>2017</v>
      </c>
      <c r="K4" s="11">
        <v>2018</v>
      </c>
      <c r="L4" s="11">
        <v>2019</v>
      </c>
      <c r="M4" s="11">
        <v>2020</v>
      </c>
      <c r="N4" s="11">
        <v>2021</v>
      </c>
      <c r="O4" s="11">
        <v>2022</v>
      </c>
      <c r="P4" s="11">
        <v>2023</v>
      </c>
      <c r="Q4" s="11">
        <v>2024</v>
      </c>
      <c r="R4" s="11">
        <v>2025</v>
      </c>
    </row>
    <row r="5" spans="1:18" x14ac:dyDescent="0.25">
      <c r="A5" s="12">
        <v>1</v>
      </c>
      <c r="B5" s="1" t="s">
        <v>41</v>
      </c>
      <c r="C5" s="1" t="s">
        <v>42</v>
      </c>
      <c r="D5" s="3" t="s">
        <v>134</v>
      </c>
      <c r="E5" s="41">
        <v>19852.409</v>
      </c>
      <c r="F5" s="41">
        <v>20334.793000000001</v>
      </c>
      <c r="G5" s="41">
        <v>20712.663</v>
      </c>
      <c r="H5" s="41">
        <v>21328.183000000001</v>
      </c>
      <c r="I5" s="41">
        <v>21799.282999999999</v>
      </c>
      <c r="J5" s="41">
        <v>22791.006000000001</v>
      </c>
      <c r="K5" s="42">
        <v>23748.228251999997</v>
      </c>
      <c r="L5" s="42">
        <v>24460.675109628904</v>
      </c>
      <c r="M5" s="42">
        <v>25194.495407143291</v>
      </c>
      <c r="N5" s="42">
        <v>25925.135888465815</v>
      </c>
      <c r="O5" s="42">
        <f>N5*(1+O7/100)</f>
        <v>26676.964829231321</v>
      </c>
      <c r="P5" s="42">
        <f t="shared" ref="P5:R5" si="0">O5*(1+P7/100)</f>
        <v>27450.596809279028</v>
      </c>
      <c r="Q5" s="42">
        <f t="shared" si="0"/>
        <v>28219.213519938843</v>
      </c>
      <c r="R5" s="42">
        <f t="shared" si="0"/>
        <v>28995.241891737165</v>
      </c>
    </row>
    <row r="6" spans="1:18" x14ac:dyDescent="0.25">
      <c r="A6" s="12">
        <v>2</v>
      </c>
      <c r="B6" s="1" t="s">
        <v>43</v>
      </c>
      <c r="C6" s="1" t="s">
        <v>44</v>
      </c>
      <c r="D6" s="3" t="s">
        <v>134</v>
      </c>
      <c r="E6" s="41">
        <v>21885.613999999994</v>
      </c>
      <c r="F6" s="41">
        <v>22786.587</v>
      </c>
      <c r="G6" s="41">
        <v>23618.164000000008</v>
      </c>
      <c r="H6" s="41">
        <v>24320.324000000001</v>
      </c>
      <c r="I6" s="41">
        <v>24925.617000000006</v>
      </c>
      <c r="J6" s="41">
        <v>26856.598999999998</v>
      </c>
      <c r="K6" s="42">
        <v>28852.079191814915</v>
      </c>
      <c r="L6" s="42">
        <v>30638.91231418628</v>
      </c>
      <c r="M6" s="42">
        <v>32410.1799158625</v>
      </c>
      <c r="N6" s="42">
        <v>34183.850849791939</v>
      </c>
    </row>
    <row r="7" spans="1:18" x14ac:dyDescent="0.25">
      <c r="A7" s="12">
        <v>3</v>
      </c>
      <c r="B7" s="1" t="s">
        <v>45</v>
      </c>
      <c r="C7" s="1" t="s">
        <v>46</v>
      </c>
      <c r="D7" s="3" t="s">
        <v>47</v>
      </c>
      <c r="E7" s="36">
        <v>4.0346283749703531</v>
      </c>
      <c r="F7" s="36">
        <v>2.429851208485573</v>
      </c>
      <c r="G7" s="36">
        <v>1.8582436516565508</v>
      </c>
      <c r="H7" s="36">
        <v>2.9717086595769899</v>
      </c>
      <c r="I7" s="36">
        <v>2.2088145061395892</v>
      </c>
      <c r="J7" s="36">
        <v>4.549337700694096</v>
      </c>
      <c r="K7" s="37">
        <v>4.1999999999999886</v>
      </c>
      <c r="L7" s="37">
        <v>3.000000042398554</v>
      </c>
      <c r="M7" s="37">
        <v>3.0000001808025303</v>
      </c>
      <c r="N7" s="37">
        <v>2.9000004545253404</v>
      </c>
      <c r="O7" s="37">
        <v>2.9</v>
      </c>
      <c r="P7" s="37">
        <v>2.8999999999999915</v>
      </c>
      <c r="Q7" s="37">
        <v>2.8</v>
      </c>
      <c r="R7" s="37">
        <v>2.75</v>
      </c>
    </row>
    <row r="8" spans="1:18" x14ac:dyDescent="0.25">
      <c r="A8" s="12">
        <v>4</v>
      </c>
      <c r="B8" s="1" t="s">
        <v>48</v>
      </c>
      <c r="C8" s="1" t="s">
        <v>49</v>
      </c>
      <c r="D8" s="3" t="s">
        <v>47</v>
      </c>
      <c r="E8" s="36">
        <v>7.796234817706079</v>
      </c>
      <c r="F8" s="36">
        <v>4.1167455533459361</v>
      </c>
      <c r="G8" s="36">
        <v>3.6494099072665023</v>
      </c>
      <c r="H8" s="36">
        <v>2.9729660612061224</v>
      </c>
      <c r="I8" s="36">
        <v>2.4888360862297816</v>
      </c>
      <c r="J8" s="36">
        <v>7.7469777378028226</v>
      </c>
      <c r="K8" s="37">
        <v>7.4301298977391639</v>
      </c>
      <c r="L8" s="37">
        <v>6.1930826908248378</v>
      </c>
      <c r="M8" s="37">
        <v>5.7811047060443315</v>
      </c>
      <c r="N8" s="37">
        <v>5.4725735510692317</v>
      </c>
    </row>
    <row r="9" spans="1:18" s="17" customFormat="1" x14ac:dyDescent="0.2">
      <c r="A9" s="14"/>
      <c r="B9" s="15" t="s">
        <v>50</v>
      </c>
      <c r="C9" s="15" t="s">
        <v>51</v>
      </c>
      <c r="D9" s="16"/>
      <c r="E9" s="11">
        <v>2012</v>
      </c>
      <c r="F9" s="11">
        <v>2013</v>
      </c>
      <c r="G9" s="11">
        <v>2014</v>
      </c>
      <c r="H9" s="11">
        <v>2015</v>
      </c>
      <c r="I9" s="11">
        <v>2016</v>
      </c>
      <c r="J9" s="11">
        <v>2017</v>
      </c>
      <c r="K9" s="11">
        <v>2018</v>
      </c>
      <c r="L9" s="11">
        <v>2019</v>
      </c>
      <c r="M9" s="11">
        <v>2020</v>
      </c>
      <c r="N9" s="11">
        <v>2021</v>
      </c>
    </row>
    <row r="10" spans="1:18" x14ac:dyDescent="0.25">
      <c r="A10" s="12">
        <f>A8+1</f>
        <v>5</v>
      </c>
      <c r="B10" s="1" t="s">
        <v>2</v>
      </c>
      <c r="C10" s="1" t="s">
        <v>3</v>
      </c>
      <c r="D10" s="3" t="s">
        <v>134</v>
      </c>
      <c r="E10" s="41">
        <v>12153.052</v>
      </c>
      <c r="F10" s="41">
        <v>12766.031000000001</v>
      </c>
      <c r="G10" s="41">
        <v>12942.432000000001</v>
      </c>
      <c r="H10" s="41">
        <v>13266.218000000001</v>
      </c>
      <c r="I10" s="41">
        <v>13703.07</v>
      </c>
      <c r="J10" s="41">
        <v>14395.439</v>
      </c>
      <c r="K10" s="42">
        <v>15001.319080585039</v>
      </c>
      <c r="L10" s="42">
        <v>15637.824258303463</v>
      </c>
      <c r="M10" s="42">
        <v>16204.148233126116</v>
      </c>
      <c r="N10" s="42">
        <v>16791.311432555281</v>
      </c>
    </row>
    <row r="11" spans="1:18" x14ac:dyDescent="0.25">
      <c r="A11" s="12">
        <f>A10+1</f>
        <v>6</v>
      </c>
      <c r="B11" s="1" t="s">
        <v>52</v>
      </c>
      <c r="C11" s="1" t="s">
        <v>4</v>
      </c>
      <c r="D11" s="3" t="s">
        <v>134</v>
      </c>
      <c r="E11" s="41">
        <v>3404.4140000000002</v>
      </c>
      <c r="F11" s="41">
        <v>3460.2170000000001</v>
      </c>
      <c r="G11" s="41">
        <v>3524.556</v>
      </c>
      <c r="H11" s="41">
        <v>3590.4360000000001</v>
      </c>
      <c r="I11" s="41">
        <v>3688.7130000000002</v>
      </c>
      <c r="J11" s="41">
        <v>3841.0369999999998</v>
      </c>
      <c r="K11" s="42">
        <v>3988.326626289981</v>
      </c>
      <c r="L11" s="42">
        <v>4126.5916959022497</v>
      </c>
      <c r="M11" s="42">
        <v>4249.6381139716859</v>
      </c>
      <c r="N11" s="42">
        <v>4376.4346614093402</v>
      </c>
    </row>
    <row r="12" spans="1:18" x14ac:dyDescent="0.25">
      <c r="A12" s="12">
        <f t="shared" ref="A12:A16" si="1">A11+1</f>
        <v>7</v>
      </c>
      <c r="B12" s="1" t="s">
        <v>53</v>
      </c>
      <c r="C12" s="1" t="s">
        <v>5</v>
      </c>
      <c r="D12" s="3" t="s">
        <v>134</v>
      </c>
      <c r="E12" s="41">
        <v>5173.5819999999985</v>
      </c>
      <c r="F12" s="41">
        <v>4906.1419999999989</v>
      </c>
      <c r="G12" s="41">
        <v>4479.786000000001</v>
      </c>
      <c r="H12" s="41">
        <v>4599.7670000000007</v>
      </c>
      <c r="I12" s="41">
        <v>4602.0029999999979</v>
      </c>
      <c r="J12" s="41">
        <v>5404.9790000000021</v>
      </c>
      <c r="K12" s="42">
        <v>5769.6288775661833</v>
      </c>
      <c r="L12" s="42">
        <v>5977.7114210652126</v>
      </c>
      <c r="M12" s="42">
        <v>6305.4350941314779</v>
      </c>
      <c r="N12" s="42">
        <v>6633.4462261372355</v>
      </c>
    </row>
    <row r="13" spans="1:18" x14ac:dyDescent="0.25">
      <c r="A13" s="12">
        <f t="shared" si="1"/>
        <v>8</v>
      </c>
      <c r="B13" s="1" t="s">
        <v>54</v>
      </c>
      <c r="C13" s="1" t="s">
        <v>6</v>
      </c>
      <c r="D13" s="3" t="s">
        <v>134</v>
      </c>
      <c r="E13" s="41">
        <v>4934.6409999999996</v>
      </c>
      <c r="F13" s="41">
        <v>4637.0050000000001</v>
      </c>
      <c r="G13" s="41">
        <v>4639.71</v>
      </c>
      <c r="H13" s="41">
        <v>4617.2179999999998</v>
      </c>
      <c r="I13" s="41">
        <v>3926.1030000000001</v>
      </c>
      <c r="J13" s="41">
        <v>4553.1379999999999</v>
      </c>
      <c r="K13" s="42">
        <v>5196.6336745617873</v>
      </c>
      <c r="L13" s="42">
        <v>5525.386030331978</v>
      </c>
      <c r="M13" s="42">
        <v>5894.1974023071243</v>
      </c>
      <c r="N13" s="42">
        <v>6192.8001210606362</v>
      </c>
    </row>
    <row r="14" spans="1:18" x14ac:dyDescent="0.25">
      <c r="A14" s="12">
        <f t="shared" si="1"/>
        <v>9</v>
      </c>
      <c r="B14" s="1" t="s">
        <v>55</v>
      </c>
      <c r="C14" s="1" t="s">
        <v>7</v>
      </c>
      <c r="D14" s="3" t="s">
        <v>134</v>
      </c>
      <c r="E14" s="41">
        <v>238.94099999999889</v>
      </c>
      <c r="F14" s="41">
        <v>269.13699999999881</v>
      </c>
      <c r="G14" s="41">
        <v>-159.92399999999907</v>
      </c>
      <c r="H14" s="41">
        <v>-17.450999999999112</v>
      </c>
      <c r="I14" s="41">
        <v>675.89999999999782</v>
      </c>
      <c r="J14" s="41">
        <v>851.84100000000217</v>
      </c>
      <c r="K14" s="42">
        <v>572.99520300439633</v>
      </c>
      <c r="L14" s="42">
        <v>452.3253907332342</v>
      </c>
      <c r="M14" s="42">
        <v>411.23769182435387</v>
      </c>
      <c r="N14" s="42">
        <v>440.64610507659944</v>
      </c>
    </row>
    <row r="15" spans="1:18" x14ac:dyDescent="0.25">
      <c r="A15" s="12">
        <f t="shared" si="1"/>
        <v>10</v>
      </c>
      <c r="B15" s="1" t="s">
        <v>8</v>
      </c>
      <c r="C15" s="1" t="s">
        <v>9</v>
      </c>
      <c r="D15" s="3" t="s">
        <v>134</v>
      </c>
      <c r="E15" s="41">
        <v>11839.004000000001</v>
      </c>
      <c r="F15" s="41">
        <v>11966.596</v>
      </c>
      <c r="G15" s="41">
        <v>12682.316999999999</v>
      </c>
      <c r="H15" s="41">
        <v>13060.303</v>
      </c>
      <c r="I15" s="41">
        <v>13592.939</v>
      </c>
      <c r="J15" s="41">
        <v>14248.38</v>
      </c>
      <c r="K15" s="42">
        <v>14953.968138441123</v>
      </c>
      <c r="L15" s="42">
        <v>15561.638001138839</v>
      </c>
      <c r="M15" s="42">
        <v>16187.891107101044</v>
      </c>
      <c r="N15" s="42">
        <v>16835.202035175083</v>
      </c>
    </row>
    <row r="16" spans="1:18" x14ac:dyDescent="0.25">
      <c r="A16" s="12">
        <f t="shared" si="1"/>
        <v>11</v>
      </c>
      <c r="B16" s="1" t="s">
        <v>10</v>
      </c>
      <c r="C16" s="1" t="s">
        <v>11</v>
      </c>
      <c r="D16" s="3" t="s">
        <v>134</v>
      </c>
      <c r="E16" s="41">
        <v>12717.643</v>
      </c>
      <c r="F16" s="41">
        <v>12764.192999999999</v>
      </c>
      <c r="G16" s="41">
        <v>12916.428</v>
      </c>
      <c r="H16" s="41">
        <v>13188.540999999999</v>
      </c>
      <c r="I16" s="41">
        <v>13787.441999999999</v>
      </c>
      <c r="J16" s="41">
        <v>15098.829</v>
      </c>
      <c r="K16" s="42">
        <v>15965.014470882332</v>
      </c>
      <c r="L16" s="42">
        <v>16843.090266780859</v>
      </c>
      <c r="M16" s="42">
        <v>17752.617141187027</v>
      </c>
      <c r="N16" s="42">
        <v>18711.258466811127</v>
      </c>
    </row>
    <row r="17" spans="1:14" s="17" customFormat="1" x14ac:dyDescent="0.2">
      <c r="A17" s="14"/>
      <c r="B17" s="15" t="s">
        <v>56</v>
      </c>
      <c r="C17" s="15" t="s">
        <v>57</v>
      </c>
      <c r="D17" s="16"/>
      <c r="E17" s="11">
        <v>2012</v>
      </c>
      <c r="F17" s="11">
        <v>2013</v>
      </c>
      <c r="G17" s="11">
        <v>2014</v>
      </c>
      <c r="H17" s="11">
        <v>2015</v>
      </c>
      <c r="I17" s="11">
        <v>2016</v>
      </c>
      <c r="J17" s="11">
        <v>2017</v>
      </c>
      <c r="K17" s="11">
        <v>2018</v>
      </c>
      <c r="L17" s="11">
        <v>2019</v>
      </c>
      <c r="M17" s="11">
        <v>2020</v>
      </c>
      <c r="N17" s="11">
        <v>2021</v>
      </c>
    </row>
    <row r="18" spans="1:14" x14ac:dyDescent="0.25">
      <c r="A18" s="12">
        <f>A16+1</f>
        <v>12</v>
      </c>
      <c r="B18" s="1" t="s">
        <v>2</v>
      </c>
      <c r="C18" s="1" t="s">
        <v>3</v>
      </c>
      <c r="D18" s="3" t="s">
        <v>47</v>
      </c>
      <c r="E18" s="36">
        <v>3.1551785749147188</v>
      </c>
      <c r="F18" s="36">
        <v>5.0438276739044774</v>
      </c>
      <c r="G18" s="36">
        <v>1.3817998718630653</v>
      </c>
      <c r="H18" s="36">
        <v>2.5017400130052936</v>
      </c>
      <c r="I18" s="36">
        <v>3.2929656364760307</v>
      </c>
      <c r="J18" s="36">
        <v>5.0526560836367418</v>
      </c>
      <c r="K18" s="37">
        <v>4.208833649220689</v>
      </c>
      <c r="L18" s="37">
        <v>4.2429947279916114</v>
      </c>
      <c r="M18" s="37">
        <v>3.6215010826838201</v>
      </c>
      <c r="N18" s="37">
        <v>3.6235363376202034</v>
      </c>
    </row>
    <row r="19" spans="1:14" x14ac:dyDescent="0.25">
      <c r="A19" s="12">
        <f>A18+1</f>
        <v>13</v>
      </c>
      <c r="B19" s="1" t="s">
        <v>52</v>
      </c>
      <c r="C19" s="1" t="s">
        <v>4</v>
      </c>
      <c r="D19" s="3" t="s">
        <v>47</v>
      </c>
      <c r="E19" s="36">
        <v>0.28783586374179215</v>
      </c>
      <c r="F19" s="36">
        <v>1.639136720739609</v>
      </c>
      <c r="G19" s="36">
        <v>1.8593920554693444</v>
      </c>
      <c r="H19" s="36">
        <v>1.8691716062959385</v>
      </c>
      <c r="I19" s="36">
        <v>2.7371884640194022</v>
      </c>
      <c r="J19" s="36">
        <v>4.129461955972169</v>
      </c>
      <c r="K19" s="37">
        <v>3.8346318009949254</v>
      </c>
      <c r="L19" s="37">
        <v>3.4667438895516378</v>
      </c>
      <c r="M19" s="37">
        <v>2.9817928968262741</v>
      </c>
      <c r="N19" s="37">
        <v>2.9837022362158461</v>
      </c>
    </row>
    <row r="20" spans="1:14" x14ac:dyDescent="0.25">
      <c r="A20" s="12">
        <f t="shared" ref="A20:A24" si="2">A19+1</f>
        <v>14</v>
      </c>
      <c r="B20" s="1" t="s">
        <v>53</v>
      </c>
      <c r="C20" s="1" t="s">
        <v>5</v>
      </c>
      <c r="D20" s="3" t="s">
        <v>47</v>
      </c>
      <c r="E20" s="36">
        <v>-0.32356037404615012</v>
      </c>
      <c r="F20" s="36">
        <v>-5.1693391541875577</v>
      </c>
      <c r="G20" s="36">
        <v>-8.6902498949275824</v>
      </c>
      <c r="H20" s="36">
        <v>2.6782752568984325</v>
      </c>
      <c r="I20" s="36">
        <v>4.8611157912925584E-2</v>
      </c>
      <c r="J20" s="36">
        <v>17.448402358712165</v>
      </c>
      <c r="K20" s="37">
        <v>6.7465549369605471</v>
      </c>
      <c r="L20" s="37">
        <v>3.6065152181296911</v>
      </c>
      <c r="M20" s="37">
        <v>5.4824271361006316</v>
      </c>
      <c r="N20" s="37">
        <v>5.2020380371695651</v>
      </c>
    </row>
    <row r="21" spans="1:14" x14ac:dyDescent="0.25">
      <c r="A21" s="12">
        <f t="shared" si="2"/>
        <v>15</v>
      </c>
      <c r="B21" s="1" t="s">
        <v>54</v>
      </c>
      <c r="C21" s="1" t="s">
        <v>6</v>
      </c>
      <c r="D21" s="3" t="s">
        <v>47</v>
      </c>
      <c r="E21" s="36">
        <v>14.380228466500355</v>
      </c>
      <c r="F21" s="36">
        <v>-6.0315633903256449</v>
      </c>
      <c r="G21" s="36">
        <v>5.8335067570558508E-2</v>
      </c>
      <c r="H21" s="36">
        <v>-0.48477167754019668</v>
      </c>
      <c r="I21" s="36">
        <v>-14.96821246040364</v>
      </c>
      <c r="J21" s="36">
        <v>15.970925877390375</v>
      </c>
      <c r="K21" s="37">
        <v>14.133014957196277</v>
      </c>
      <c r="L21" s="37">
        <v>6.3262561180611465</v>
      </c>
      <c r="M21" s="37">
        <v>6.6748525795398139</v>
      </c>
      <c r="N21" s="37">
        <v>5.0660454404976685</v>
      </c>
    </row>
    <row r="22" spans="1:14" x14ac:dyDescent="0.25">
      <c r="A22" s="12">
        <f t="shared" si="2"/>
        <v>16</v>
      </c>
      <c r="B22" s="1" t="s">
        <v>55</v>
      </c>
      <c r="C22" s="1" t="s">
        <v>58</v>
      </c>
      <c r="D22" s="3" t="s">
        <v>59</v>
      </c>
      <c r="E22" s="36" t="s">
        <v>59</v>
      </c>
      <c r="F22" s="36" t="s">
        <v>59</v>
      </c>
      <c r="G22" s="36" t="s">
        <v>59</v>
      </c>
      <c r="H22" s="36" t="s">
        <v>59</v>
      </c>
      <c r="I22" s="36" t="s">
        <v>59</v>
      </c>
      <c r="J22" s="36" t="s">
        <v>59</v>
      </c>
      <c r="K22" s="37" t="s">
        <v>59</v>
      </c>
      <c r="L22" s="37" t="s">
        <v>59</v>
      </c>
      <c r="M22" s="37" t="s">
        <v>59</v>
      </c>
      <c r="N22" s="37" t="s">
        <v>59</v>
      </c>
    </row>
    <row r="23" spans="1:14" x14ac:dyDescent="0.25">
      <c r="A23" s="12">
        <f t="shared" si="2"/>
        <v>17</v>
      </c>
      <c r="B23" s="1" t="s">
        <v>8</v>
      </c>
      <c r="C23" s="1" t="s">
        <v>9</v>
      </c>
      <c r="D23" s="3" t="s">
        <v>47</v>
      </c>
      <c r="E23" s="36">
        <v>9.7791093735786649</v>
      </c>
      <c r="F23" s="36">
        <v>1.0777257951766872</v>
      </c>
      <c r="G23" s="36">
        <v>5.9809907512545779</v>
      </c>
      <c r="H23" s="36">
        <v>2.9804175372686315</v>
      </c>
      <c r="I23" s="36">
        <v>4.0782821041747797</v>
      </c>
      <c r="J23" s="36">
        <v>4.821922617323593</v>
      </c>
      <c r="K23" s="37">
        <v>4.952058679240201</v>
      </c>
      <c r="L23" s="37">
        <v>4.0636027646442585</v>
      </c>
      <c r="M23" s="37">
        <v>4.0243392496109642</v>
      </c>
      <c r="N23" s="37">
        <v>3.9987353744311172</v>
      </c>
    </row>
    <row r="24" spans="1:14" x14ac:dyDescent="0.25">
      <c r="A24" s="12">
        <f t="shared" si="2"/>
        <v>18</v>
      </c>
      <c r="B24" s="1" t="s">
        <v>10</v>
      </c>
      <c r="C24" s="1" t="s">
        <v>11</v>
      </c>
      <c r="D24" s="3" t="s">
        <v>47</v>
      </c>
      <c r="E24" s="36">
        <v>5.3811348552625926</v>
      </c>
      <c r="F24" s="36">
        <v>0.36602694382912304</v>
      </c>
      <c r="G24" s="36">
        <v>1.19267234520819</v>
      </c>
      <c r="H24" s="36">
        <v>2.1067202170754973</v>
      </c>
      <c r="I24" s="36">
        <v>4.5410709190652598</v>
      </c>
      <c r="J24" s="36">
        <v>9.511459776222452</v>
      </c>
      <c r="K24" s="37">
        <v>5.7367725065455843</v>
      </c>
      <c r="L24" s="37">
        <v>5.4999999999999938</v>
      </c>
      <c r="M24" s="37">
        <v>5.4000000000000048</v>
      </c>
      <c r="N24" s="37">
        <v>5.4000000000000048</v>
      </c>
    </row>
    <row r="25" spans="1:14" s="17" customFormat="1" x14ac:dyDescent="0.2">
      <c r="A25" s="14"/>
      <c r="B25" s="15" t="s">
        <v>60</v>
      </c>
      <c r="C25" s="15" t="s">
        <v>61</v>
      </c>
      <c r="D25" s="16"/>
      <c r="E25" s="11">
        <v>2012</v>
      </c>
      <c r="F25" s="11">
        <v>2013</v>
      </c>
      <c r="G25" s="11">
        <v>2014</v>
      </c>
      <c r="H25" s="11">
        <v>2015</v>
      </c>
      <c r="I25" s="11">
        <v>2016</v>
      </c>
      <c r="J25" s="11">
        <v>2017</v>
      </c>
      <c r="K25" s="11">
        <v>2018</v>
      </c>
      <c r="L25" s="11">
        <v>2019</v>
      </c>
      <c r="M25" s="11">
        <v>2020</v>
      </c>
      <c r="N25" s="11">
        <v>2021</v>
      </c>
    </row>
    <row r="26" spans="1:14" x14ac:dyDescent="0.25">
      <c r="A26" s="12">
        <f>A24+1</f>
        <v>19</v>
      </c>
      <c r="B26" s="1" t="s">
        <v>2</v>
      </c>
      <c r="C26" s="1" t="s">
        <v>3</v>
      </c>
      <c r="D26" s="3" t="s">
        <v>134</v>
      </c>
      <c r="E26" s="41">
        <v>13331.181</v>
      </c>
      <c r="F26" s="41">
        <v>14039.43</v>
      </c>
      <c r="G26" s="41">
        <v>14468.681</v>
      </c>
      <c r="H26" s="41">
        <v>14678.594999999999</v>
      </c>
      <c r="I26" s="41">
        <v>15319.529</v>
      </c>
      <c r="J26" s="41">
        <v>16576.638999999999</v>
      </c>
      <c r="K26" s="42">
        <v>17706.180214145385</v>
      </c>
      <c r="L26" s="42">
        <v>18918.888819839274</v>
      </c>
      <c r="M26" s="42">
        <v>20035.325388113695</v>
      </c>
      <c r="N26" s="42">
        <v>21197.300250274599</v>
      </c>
    </row>
    <row r="27" spans="1:14" x14ac:dyDescent="0.25">
      <c r="A27" s="12">
        <f>A26+1</f>
        <v>20</v>
      </c>
      <c r="B27" s="1" t="s">
        <v>52</v>
      </c>
      <c r="C27" s="1" t="s">
        <v>4</v>
      </c>
      <c r="D27" s="3" t="s">
        <v>134</v>
      </c>
      <c r="E27" s="41">
        <v>3799.1370000000002</v>
      </c>
      <c r="F27" s="41">
        <v>4021.8020000000001</v>
      </c>
      <c r="G27" s="41">
        <v>4135.5950000000003</v>
      </c>
      <c r="H27" s="41">
        <v>4358.3909999999996</v>
      </c>
      <c r="I27" s="41">
        <v>4502.4160000000002</v>
      </c>
      <c r="J27" s="41">
        <v>4871.0730000000003</v>
      </c>
      <c r="K27" s="42">
        <v>5265.8690384604834</v>
      </c>
      <c r="L27" s="42">
        <v>5603.776514391373</v>
      </c>
      <c r="M27" s="42">
        <v>5921.3831728395035</v>
      </c>
      <c r="N27" s="42">
        <v>6238.9330929836642</v>
      </c>
    </row>
    <row r="28" spans="1:14" x14ac:dyDescent="0.25">
      <c r="A28" s="12">
        <f t="shared" ref="A28:A32" si="3">A27+1</f>
        <v>21</v>
      </c>
      <c r="B28" s="1" t="s">
        <v>53</v>
      </c>
      <c r="C28" s="1" t="s">
        <v>5</v>
      </c>
      <c r="D28" s="3" t="s">
        <v>134</v>
      </c>
      <c r="E28" s="41">
        <v>5728.5130000000008</v>
      </c>
      <c r="F28" s="41">
        <v>5534.2219999999998</v>
      </c>
      <c r="G28" s="41">
        <v>5355.2750000000005</v>
      </c>
      <c r="H28" s="41">
        <v>5407.4520000000002</v>
      </c>
      <c r="I28" s="41">
        <v>4880.1900000000005</v>
      </c>
      <c r="J28" s="41">
        <v>5765.83</v>
      </c>
      <c r="K28" s="42">
        <v>6102.7156355857296</v>
      </c>
      <c r="L28" s="42">
        <v>6506.1942285494142</v>
      </c>
      <c r="M28" s="42">
        <v>7124.5647029238398</v>
      </c>
      <c r="N28" s="42">
        <v>7747.2315610464575</v>
      </c>
    </row>
    <row r="29" spans="1:14" x14ac:dyDescent="0.25">
      <c r="A29" s="12">
        <f t="shared" si="3"/>
        <v>22</v>
      </c>
      <c r="B29" s="1" t="s">
        <v>54</v>
      </c>
      <c r="C29" s="1" t="s">
        <v>6</v>
      </c>
      <c r="D29" s="3" t="s">
        <v>134</v>
      </c>
      <c r="E29" s="41">
        <v>5551.2340000000004</v>
      </c>
      <c r="F29" s="41">
        <v>5291.0259999999998</v>
      </c>
      <c r="G29" s="41">
        <v>5337.31</v>
      </c>
      <c r="H29" s="41">
        <v>5384.46</v>
      </c>
      <c r="I29" s="41">
        <v>4537.7520000000004</v>
      </c>
      <c r="J29" s="41">
        <v>5351.1329999999998</v>
      </c>
      <c r="K29" s="42">
        <v>6274.9163295026883</v>
      </c>
      <c r="L29" s="42">
        <v>6817.0546726338052</v>
      </c>
      <c r="M29" s="42">
        <v>7424.1535372081844</v>
      </c>
      <c r="N29" s="42">
        <v>7951.457636746195</v>
      </c>
    </row>
    <row r="30" spans="1:14" x14ac:dyDescent="0.25">
      <c r="A30" s="12">
        <f t="shared" si="3"/>
        <v>23</v>
      </c>
      <c r="B30" s="1" t="s">
        <v>55</v>
      </c>
      <c r="C30" s="1" t="s">
        <v>58</v>
      </c>
      <c r="D30" s="3" t="s">
        <v>134</v>
      </c>
      <c r="E30" s="41">
        <v>177.279</v>
      </c>
      <c r="F30" s="41">
        <v>243.196</v>
      </c>
      <c r="G30" s="41">
        <v>17.965</v>
      </c>
      <c r="H30" s="41">
        <v>22.992000000000001</v>
      </c>
      <c r="I30" s="41">
        <v>342.43799999999999</v>
      </c>
      <c r="J30" s="41">
        <v>414.697</v>
      </c>
      <c r="K30" s="42">
        <v>-172.20069391695893</v>
      </c>
      <c r="L30" s="42">
        <v>-310.86044408439113</v>
      </c>
      <c r="M30" s="42">
        <v>-299.58883428434484</v>
      </c>
      <c r="N30" s="42">
        <v>-204.22607569973763</v>
      </c>
    </row>
    <row r="31" spans="1:14" x14ac:dyDescent="0.25">
      <c r="A31" s="12">
        <f t="shared" si="3"/>
        <v>24</v>
      </c>
      <c r="B31" s="1" t="s">
        <v>8</v>
      </c>
      <c r="C31" s="1" t="s">
        <v>9</v>
      </c>
      <c r="D31" s="3" t="s">
        <v>134</v>
      </c>
      <c r="E31" s="41">
        <v>13417.956</v>
      </c>
      <c r="F31" s="41">
        <v>13741.264999999999</v>
      </c>
      <c r="G31" s="41">
        <v>14345.879000000001</v>
      </c>
      <c r="H31" s="41">
        <v>14690.398999999999</v>
      </c>
      <c r="I31" s="41">
        <v>14965.835999999999</v>
      </c>
      <c r="J31" s="41">
        <v>16239.297</v>
      </c>
      <c r="K31" s="42">
        <v>17588.867765065246</v>
      </c>
      <c r="L31" s="42">
        <v>18871.02137577298</v>
      </c>
      <c r="M31" s="42">
        <v>20238.999409970504</v>
      </c>
      <c r="N31" s="42">
        <v>21700.800845410944</v>
      </c>
    </row>
    <row r="32" spans="1:14" x14ac:dyDescent="0.25">
      <c r="A32" s="12">
        <f t="shared" si="3"/>
        <v>25</v>
      </c>
      <c r="B32" s="1" t="s">
        <v>10</v>
      </c>
      <c r="C32" s="1" t="s">
        <v>11</v>
      </c>
      <c r="D32" s="3" t="s">
        <v>134</v>
      </c>
      <c r="E32" s="41">
        <v>14391.173000000001</v>
      </c>
      <c r="F32" s="41">
        <v>14550.132</v>
      </c>
      <c r="G32" s="41">
        <v>14687.266</v>
      </c>
      <c r="H32" s="41">
        <v>14814.513000000001</v>
      </c>
      <c r="I32" s="41">
        <v>14742.353999999999</v>
      </c>
      <c r="J32" s="41">
        <v>16596.240000000002</v>
      </c>
      <c r="K32" s="42">
        <v>17811.553461441927</v>
      </c>
      <c r="L32" s="42">
        <v>19260.96862436676</v>
      </c>
      <c r="M32" s="42">
        <v>20910.092757985047</v>
      </c>
      <c r="N32" s="42">
        <v>22700.41489992373</v>
      </c>
    </row>
    <row r="33" spans="1:14" x14ac:dyDescent="0.25">
      <c r="A33" s="8"/>
      <c r="B33" s="9" t="s">
        <v>62</v>
      </c>
      <c r="C33" s="9" t="s">
        <v>63</v>
      </c>
      <c r="D33" s="11"/>
      <c r="E33" s="11">
        <v>2012</v>
      </c>
      <c r="F33" s="11">
        <v>2013</v>
      </c>
      <c r="G33" s="11">
        <v>2014</v>
      </c>
      <c r="H33" s="11">
        <v>2015</v>
      </c>
      <c r="I33" s="11">
        <v>2016</v>
      </c>
      <c r="J33" s="11">
        <v>2017</v>
      </c>
      <c r="K33" s="11">
        <v>2018</v>
      </c>
      <c r="L33" s="11">
        <v>2019</v>
      </c>
      <c r="M33" s="11">
        <v>2020</v>
      </c>
      <c r="N33" s="11">
        <v>2021</v>
      </c>
    </row>
    <row r="34" spans="1:14" x14ac:dyDescent="0.25">
      <c r="A34" s="12">
        <f>A32+1</f>
        <v>26</v>
      </c>
      <c r="B34" s="1" t="s">
        <v>64</v>
      </c>
      <c r="C34" s="1" t="s">
        <v>65</v>
      </c>
      <c r="D34" s="3" t="s">
        <v>47</v>
      </c>
      <c r="E34" s="36">
        <v>3.615730095767745</v>
      </c>
      <c r="F34" s="36">
        <v>1.6468685626624762</v>
      </c>
      <c r="G34" s="36">
        <v>1.7584937066441881</v>
      </c>
      <c r="H34" s="36">
        <v>1.2211136878761408E-3</v>
      </c>
      <c r="I34" s="36">
        <v>0.27397008902141806</v>
      </c>
      <c r="J34" s="36">
        <v>3.0584986069093674</v>
      </c>
      <c r="K34" s="37">
        <v>3.0999327233581369</v>
      </c>
      <c r="L34" s="37">
        <v>3.1000802399144618</v>
      </c>
      <c r="M34" s="37">
        <v>2.7001014760776201</v>
      </c>
      <c r="N34" s="37">
        <v>2.5000710254425798</v>
      </c>
    </row>
    <row r="35" spans="1:14" x14ac:dyDescent="0.25">
      <c r="A35" s="12">
        <f>A34+1</f>
        <v>27</v>
      </c>
      <c r="B35" s="18" t="s">
        <v>66</v>
      </c>
      <c r="C35" s="18" t="s">
        <v>67</v>
      </c>
      <c r="D35" s="19" t="s">
        <v>47</v>
      </c>
      <c r="E35" s="36">
        <v>3.3479370757350466</v>
      </c>
      <c r="F35" s="36">
        <v>0.25598594291578536</v>
      </c>
      <c r="G35" s="36">
        <v>1.6528287750360136</v>
      </c>
      <c r="H35" s="36">
        <v>-1.025273903482983</v>
      </c>
      <c r="I35" s="36">
        <v>1.0392650513217632</v>
      </c>
      <c r="J35" s="36">
        <v>3.0016138280244888</v>
      </c>
      <c r="K35" s="37">
        <v>2.5</v>
      </c>
      <c r="L35" s="37">
        <v>2.5</v>
      </c>
      <c r="M35" s="37">
        <v>2.1999999999999997</v>
      </c>
      <c r="N35" s="37">
        <v>2.1</v>
      </c>
    </row>
    <row r="36" spans="1:14" x14ac:dyDescent="0.25">
      <c r="A36" s="12">
        <f t="shared" ref="A36:A41" si="4">A35+1</f>
        <v>28</v>
      </c>
      <c r="B36" s="18" t="s">
        <v>68</v>
      </c>
      <c r="C36" s="18" t="s">
        <v>69</v>
      </c>
      <c r="D36" s="19" t="s">
        <v>47</v>
      </c>
      <c r="E36" s="36">
        <v>2.4438745014633696</v>
      </c>
      <c r="F36" s="36">
        <v>4.1537145317375206</v>
      </c>
      <c r="G36" s="36">
        <v>0.95230421276566801</v>
      </c>
      <c r="H36" s="36">
        <v>3.4535535607119812</v>
      </c>
      <c r="I36" s="36">
        <v>0.55224084966489784</v>
      </c>
      <c r="J36" s="36">
        <v>3.897571070810173</v>
      </c>
      <c r="K36" s="37">
        <v>4.112575175595321</v>
      </c>
      <c r="L36" s="37">
        <v>2.8513438880395134</v>
      </c>
      <c r="M36" s="37">
        <v>2.6081623878387061</v>
      </c>
      <c r="N36" s="37">
        <v>2.3101361235486322</v>
      </c>
    </row>
    <row r="37" spans="1:14" x14ac:dyDescent="0.25">
      <c r="A37" s="12">
        <f t="shared" si="4"/>
        <v>29</v>
      </c>
      <c r="B37" s="18" t="s">
        <v>70</v>
      </c>
      <c r="C37" s="18" t="s">
        <v>71</v>
      </c>
      <c r="D37" s="19" t="s">
        <v>47</v>
      </c>
      <c r="E37" s="36">
        <v>12.450885410730123</v>
      </c>
      <c r="F37" s="36">
        <v>1.8745952826640699</v>
      </c>
      <c r="G37" s="36">
        <v>5.976127700302186</v>
      </c>
      <c r="H37" s="36">
        <v>-1.6595184097291451</v>
      </c>
      <c r="I37" s="36">
        <v>-9.7945051424768934</v>
      </c>
      <c r="J37" s="36">
        <v>0.59536929790712634</v>
      </c>
      <c r="K37" s="37">
        <v>-0.84664070676002723</v>
      </c>
      <c r="L37" s="37">
        <v>2.9003432925596826</v>
      </c>
      <c r="M37" s="37">
        <v>3.8128697381315959</v>
      </c>
      <c r="N37" s="37">
        <v>3.362748431177053</v>
      </c>
    </row>
    <row r="38" spans="1:14" x14ac:dyDescent="0.25">
      <c r="A38" s="12">
        <f t="shared" si="4"/>
        <v>30</v>
      </c>
      <c r="B38" s="18" t="s">
        <v>72</v>
      </c>
      <c r="C38" s="18" t="s">
        <v>73</v>
      </c>
      <c r="D38" s="19" t="s">
        <v>47</v>
      </c>
      <c r="E38" s="36">
        <v>7.7958214475638812</v>
      </c>
      <c r="F38" s="36">
        <v>1.4304517683945193</v>
      </c>
      <c r="G38" s="36">
        <v>0.81595312179752</v>
      </c>
      <c r="H38" s="36">
        <v>1.3748403260851063</v>
      </c>
      <c r="I38" s="36">
        <v>-0.89004181120482428</v>
      </c>
      <c r="J38" s="36">
        <v>1.684759075027003</v>
      </c>
      <c r="K38" s="37">
        <v>2.742683362364875</v>
      </c>
      <c r="L38" s="37">
        <v>2.1758632714331232</v>
      </c>
      <c r="M38" s="37">
        <v>2.0911548237711304</v>
      </c>
      <c r="N38" s="37">
        <v>1.9383074408450667</v>
      </c>
    </row>
    <row r="39" spans="1:14" x14ac:dyDescent="0.25">
      <c r="A39" s="12">
        <f t="shared" si="4"/>
        <v>31</v>
      </c>
      <c r="B39" s="18" t="s">
        <v>74</v>
      </c>
      <c r="C39" s="18" t="s">
        <v>75</v>
      </c>
      <c r="D39" s="19" t="s">
        <v>59</v>
      </c>
      <c r="E39" s="36">
        <v>6.8347340501348839</v>
      </c>
      <c r="F39" s="36">
        <v>21.791338677231238</v>
      </c>
      <c r="G39" s="36">
        <v>-112.43170103376779</v>
      </c>
      <c r="H39" s="36">
        <v>1072.8510324715066</v>
      </c>
      <c r="I39" s="36">
        <v>-138.45413735061487</v>
      </c>
      <c r="J39" s="36">
        <v>-3.9111824980942913</v>
      </c>
      <c r="K39" s="37">
        <v>-161.73217188095455</v>
      </c>
      <c r="L39" s="37">
        <v>128.68126452029045</v>
      </c>
      <c r="M39" s="37">
        <v>6.0030140850585481</v>
      </c>
      <c r="N39" s="37">
        <v>-36.380749796954809</v>
      </c>
    </row>
    <row r="40" spans="1:14" x14ac:dyDescent="0.25">
      <c r="A40" s="12">
        <f t="shared" si="4"/>
        <v>32</v>
      </c>
      <c r="B40" s="18" t="s">
        <v>76</v>
      </c>
      <c r="C40" s="18" t="s">
        <v>77</v>
      </c>
      <c r="D40" s="19" t="s">
        <v>47</v>
      </c>
      <c r="E40" s="36">
        <v>4.1257903257970128</v>
      </c>
      <c r="F40" s="36">
        <v>1.3175990676802343</v>
      </c>
      <c r="G40" s="36">
        <v>-1.4917796299592112</v>
      </c>
      <c r="H40" s="36">
        <v>-0.56213758838138972</v>
      </c>
      <c r="I40" s="36">
        <v>-2.1169992330113558</v>
      </c>
      <c r="J40" s="36">
        <v>3.5175826422283052</v>
      </c>
      <c r="K40" s="37">
        <v>3.2</v>
      </c>
      <c r="L40" s="37">
        <v>3.1</v>
      </c>
      <c r="M40" s="37">
        <v>3.1</v>
      </c>
      <c r="N40" s="37">
        <v>3.1</v>
      </c>
    </row>
    <row r="41" spans="1:14" x14ac:dyDescent="0.25">
      <c r="A41" s="12">
        <f t="shared" si="4"/>
        <v>33</v>
      </c>
      <c r="B41" s="18" t="s">
        <v>78</v>
      </c>
      <c r="C41" s="18" t="s">
        <v>79</v>
      </c>
      <c r="D41" s="19" t="s">
        <v>47</v>
      </c>
      <c r="E41" s="36">
        <v>7.1164605325228649</v>
      </c>
      <c r="F41" s="36">
        <v>0.73583871200671069</v>
      </c>
      <c r="G41" s="36">
        <v>-0.24723052732036876</v>
      </c>
      <c r="H41" s="36">
        <v>-1.2147524259056581</v>
      </c>
      <c r="I41" s="36">
        <v>-4.8097403709016646</v>
      </c>
      <c r="J41" s="36">
        <v>2.7976775545701003</v>
      </c>
      <c r="K41" s="37">
        <v>1.5</v>
      </c>
      <c r="L41" s="37">
        <v>2.5</v>
      </c>
      <c r="M41" s="37">
        <v>3</v>
      </c>
      <c r="N41" s="37">
        <v>3</v>
      </c>
    </row>
    <row r="42" spans="1:14" x14ac:dyDescent="0.25">
      <c r="A42" s="8"/>
      <c r="B42" s="9" t="s">
        <v>80</v>
      </c>
      <c r="C42" s="9" t="s">
        <v>81</v>
      </c>
      <c r="D42" s="11"/>
      <c r="E42" s="11">
        <v>2012</v>
      </c>
      <c r="F42" s="11">
        <v>2013</v>
      </c>
      <c r="G42" s="11">
        <v>2014</v>
      </c>
      <c r="H42" s="11">
        <v>2015</v>
      </c>
      <c r="I42" s="11">
        <v>2016</v>
      </c>
      <c r="J42" s="11">
        <v>2017</v>
      </c>
      <c r="K42" s="11">
        <v>2018</v>
      </c>
      <c r="L42" s="11">
        <v>2019</v>
      </c>
      <c r="M42" s="11">
        <v>2020</v>
      </c>
      <c r="N42" s="11">
        <v>2021</v>
      </c>
    </row>
    <row r="43" spans="1:14" x14ac:dyDescent="0.25">
      <c r="A43" s="12">
        <f>A41+1</f>
        <v>34</v>
      </c>
      <c r="B43" s="1" t="s">
        <v>2</v>
      </c>
      <c r="C43" s="1" t="s">
        <v>3</v>
      </c>
      <c r="D43" s="3" t="s">
        <v>47</v>
      </c>
      <c r="E43" s="36">
        <v>1.9479731718604376</v>
      </c>
      <c r="F43" s="36">
        <v>3.0876806940658992</v>
      </c>
      <c r="G43" s="36">
        <v>0.86748362769170706</v>
      </c>
      <c r="H43" s="36">
        <v>1.5632272875776558</v>
      </c>
      <c r="I43" s="36">
        <v>2.0482382395162175</v>
      </c>
      <c r="J43" s="36">
        <v>3.1761090490912118</v>
      </c>
      <c r="K43" s="37">
        <v>2.6584174502215432</v>
      </c>
      <c r="L43" s="37">
        <v>2.6802217452361696</v>
      </c>
      <c r="M43" s="37">
        <v>2.3152426181390253</v>
      </c>
      <c r="N43" s="37">
        <v>2.3305217665232218</v>
      </c>
    </row>
    <row r="44" spans="1:14" x14ac:dyDescent="0.25">
      <c r="A44" s="12">
        <f>A43+1</f>
        <v>35</v>
      </c>
      <c r="B44" s="1" t="s">
        <v>52</v>
      </c>
      <c r="C44" s="1" t="s">
        <v>4</v>
      </c>
      <c r="D44" s="3" t="s">
        <v>47</v>
      </c>
      <c r="E44" s="36">
        <v>5.1203980023374424E-2</v>
      </c>
      <c r="F44" s="36">
        <v>0.2810893126370726</v>
      </c>
      <c r="G44" s="36">
        <v>0.31639859820554667</v>
      </c>
      <c r="H44" s="36">
        <v>0.31806629596590152</v>
      </c>
      <c r="I44" s="36">
        <v>0.4607846810016562</v>
      </c>
      <c r="J44" s="36">
        <v>0.69875692700535108</v>
      </c>
      <c r="K44" s="37">
        <v>0.64626206622902704</v>
      </c>
      <c r="L44" s="37">
        <v>0.58221214713406944</v>
      </c>
      <c r="M44" s="37">
        <v>0.50303770242628876</v>
      </c>
      <c r="N44" s="37">
        <v>0.50327083511148263</v>
      </c>
    </row>
    <row r="45" spans="1:14" x14ac:dyDescent="0.25">
      <c r="A45" s="12">
        <f t="shared" ref="A45:A49" si="5">A44+1</f>
        <v>36</v>
      </c>
      <c r="B45" s="1" t="s">
        <v>53</v>
      </c>
      <c r="C45" s="1" t="s">
        <v>5</v>
      </c>
      <c r="D45" s="3" t="s">
        <v>47</v>
      </c>
      <c r="E45" s="36">
        <v>-8.8007331952985324E-2</v>
      </c>
      <c r="F45" s="36">
        <v>-1.3471412965549896</v>
      </c>
      <c r="G45" s="36">
        <v>-2.0966822725955336</v>
      </c>
      <c r="H45" s="36">
        <v>0.57926399903286185</v>
      </c>
      <c r="I45" s="36">
        <v>1.0483781014054712E-2</v>
      </c>
      <c r="J45" s="36">
        <v>3.6834972966771642</v>
      </c>
      <c r="K45" s="37">
        <v>1.5999727154044061</v>
      </c>
      <c r="L45" s="37">
        <v>0.87620238988357113</v>
      </c>
      <c r="M45" s="37">
        <v>1.3397981519212347</v>
      </c>
      <c r="N45" s="37">
        <v>1.3019158617987563</v>
      </c>
    </row>
    <row r="46" spans="1:14" x14ac:dyDescent="0.25">
      <c r="A46" s="12">
        <f t="shared" si="5"/>
        <v>37</v>
      </c>
      <c r="B46" s="1" t="s">
        <v>54</v>
      </c>
      <c r="C46" s="1" t="s">
        <v>6</v>
      </c>
      <c r="D46" s="3" t="s">
        <v>47</v>
      </c>
      <c r="E46" s="36">
        <v>3.2511356870883903</v>
      </c>
      <c r="F46" s="36">
        <v>-1.499243744172303</v>
      </c>
      <c r="G46" s="36">
        <v>1.3302323756135256E-2</v>
      </c>
      <c r="H46" s="36">
        <v>-0.10859057572655036</v>
      </c>
      <c r="I46" s="36">
        <v>-3.2403838620476928</v>
      </c>
      <c r="J46" s="36">
        <v>2.8764019440455892</v>
      </c>
      <c r="K46" s="37">
        <v>2.8234632317756727</v>
      </c>
      <c r="L46" s="37">
        <v>1.3843237157807962</v>
      </c>
      <c r="M46" s="37">
        <v>1.5077726609024162</v>
      </c>
      <c r="N46" s="37">
        <v>1.1851903121221108</v>
      </c>
    </row>
    <row r="47" spans="1:14" x14ac:dyDescent="0.25">
      <c r="A47" s="12">
        <f t="shared" si="5"/>
        <v>38</v>
      </c>
      <c r="B47" s="1" t="s">
        <v>55</v>
      </c>
      <c r="C47" s="1" t="s">
        <v>58</v>
      </c>
      <c r="D47" s="3" t="s">
        <v>47</v>
      </c>
      <c r="E47" s="36">
        <v>-3.3391430190413756</v>
      </c>
      <c r="F47" s="36">
        <v>0.1521024476173134</v>
      </c>
      <c r="G47" s="36">
        <v>-2.1099845963516688</v>
      </c>
      <c r="H47" s="36">
        <v>0.68785457475941225</v>
      </c>
      <c r="I47" s="36">
        <v>3.2508676430617474</v>
      </c>
      <c r="J47" s="36">
        <v>0.80709535263157495</v>
      </c>
      <c r="K47" s="37">
        <v>-1.2234905163712666</v>
      </c>
      <c r="L47" s="37">
        <v>-0.50812132589722503</v>
      </c>
      <c r="M47" s="37">
        <v>-0.16797450898118149</v>
      </c>
      <c r="N47" s="37">
        <v>0.1167255496766455</v>
      </c>
    </row>
    <row r="48" spans="1:14" x14ac:dyDescent="0.25">
      <c r="A48" s="12">
        <f t="shared" si="5"/>
        <v>39</v>
      </c>
      <c r="B48" s="1" t="s">
        <v>8</v>
      </c>
      <c r="C48" s="1" t="s">
        <v>9</v>
      </c>
      <c r="D48" s="3" t="s">
        <v>47</v>
      </c>
      <c r="E48" s="36">
        <v>5.5266183400173752</v>
      </c>
      <c r="F48" s="36">
        <v>0.64270285787483072</v>
      </c>
      <c r="G48" s="36">
        <v>3.5196866769187198</v>
      </c>
      <c r="H48" s="36">
        <v>1.8249029591221637</v>
      </c>
      <c r="I48" s="36">
        <v>2.497334161095679</v>
      </c>
      <c r="J48" s="36">
        <v>3.0067089821256952</v>
      </c>
      <c r="K48" s="37">
        <v>3.0959060711981037</v>
      </c>
      <c r="L48" s="37">
        <v>2.5588008345276836</v>
      </c>
      <c r="M48" s="37">
        <v>2.5602445687023634</v>
      </c>
      <c r="N48" s="37">
        <v>2.5692553774683247</v>
      </c>
    </row>
    <row r="49" spans="1:26" x14ac:dyDescent="0.25">
      <c r="A49" s="12">
        <f t="shared" si="5"/>
        <v>40</v>
      </c>
      <c r="B49" s="1" t="s">
        <v>10</v>
      </c>
      <c r="C49" s="1" t="s">
        <v>11</v>
      </c>
      <c r="D49" s="3" t="s">
        <v>47</v>
      </c>
      <c r="E49" s="36">
        <v>-3.403159784977865</v>
      </c>
      <c r="F49" s="36">
        <v>-0.23448035953721713</v>
      </c>
      <c r="G49" s="36">
        <v>-0.74864297856388395</v>
      </c>
      <c r="H49" s="36">
        <v>-1.313751882121577</v>
      </c>
      <c r="I49" s="36">
        <v>-2.8080263564880279</v>
      </c>
      <c r="J49" s="36">
        <v>-6.0157345542052925</v>
      </c>
      <c r="K49" s="37">
        <v>-3.8005583030531009</v>
      </c>
      <c r="L49" s="37">
        <v>-3.6974370743829263</v>
      </c>
      <c r="M49" s="37">
        <v>-3.7183228603863547</v>
      </c>
      <c r="N49" s="37">
        <v>-3.8049633863764543</v>
      </c>
    </row>
    <row r="50" spans="1:26" x14ac:dyDescent="0.25">
      <c r="A50" s="8"/>
      <c r="B50" s="9" t="s">
        <v>82</v>
      </c>
      <c r="C50" s="9" t="s">
        <v>83</v>
      </c>
      <c r="D50" s="11"/>
      <c r="E50" s="11">
        <v>2012</v>
      </c>
      <c r="F50" s="11">
        <v>2013</v>
      </c>
      <c r="G50" s="11">
        <v>2014</v>
      </c>
      <c r="H50" s="11">
        <v>2015</v>
      </c>
      <c r="I50" s="11">
        <v>2016</v>
      </c>
      <c r="J50" s="11">
        <v>2017</v>
      </c>
      <c r="K50" s="11">
        <v>2018</v>
      </c>
      <c r="L50" s="11">
        <v>2019</v>
      </c>
      <c r="M50" s="11">
        <v>2020</v>
      </c>
      <c r="N50" s="11">
        <v>2021</v>
      </c>
    </row>
    <row r="51" spans="1:26" x14ac:dyDescent="0.25">
      <c r="A51" s="12">
        <f>A49+1</f>
        <v>41</v>
      </c>
      <c r="B51" s="1" t="s">
        <v>84</v>
      </c>
      <c r="C51" s="1" t="s">
        <v>85</v>
      </c>
      <c r="D51" s="3" t="s">
        <v>47</v>
      </c>
      <c r="E51" s="36">
        <v>2.2675736961451198</v>
      </c>
      <c r="F51" s="36">
        <v>-5.5432372505537231E-2</v>
      </c>
      <c r="G51" s="36">
        <v>0.61009428729894566</v>
      </c>
      <c r="H51" s="36">
        <v>0.16538037486217849</v>
      </c>
      <c r="I51" s="36">
        <v>0.1651073197578512</v>
      </c>
      <c r="J51" s="36">
        <v>2.9120879120879239</v>
      </c>
      <c r="K51" s="37">
        <v>2.5</v>
      </c>
      <c r="L51" s="37">
        <v>2.5</v>
      </c>
      <c r="M51" s="37">
        <v>2.1999999999999997</v>
      </c>
      <c r="N51" s="37">
        <v>2.1</v>
      </c>
    </row>
    <row r="52" spans="1:26" x14ac:dyDescent="0.25">
      <c r="A52" s="8"/>
      <c r="B52" s="9" t="s">
        <v>86</v>
      </c>
      <c r="C52" s="9" t="s">
        <v>87</v>
      </c>
      <c r="D52" s="11"/>
      <c r="E52" s="11">
        <v>2012</v>
      </c>
      <c r="F52" s="11">
        <v>2013</v>
      </c>
      <c r="G52" s="11">
        <v>2014</v>
      </c>
      <c r="H52" s="11">
        <v>2015</v>
      </c>
      <c r="I52" s="11">
        <v>2016</v>
      </c>
      <c r="J52" s="11">
        <v>2017</v>
      </c>
      <c r="K52" s="11">
        <v>2018</v>
      </c>
      <c r="L52" s="11">
        <v>2019</v>
      </c>
      <c r="M52" s="11">
        <v>2020</v>
      </c>
      <c r="N52" s="11">
        <v>2021</v>
      </c>
    </row>
    <row r="53" spans="1:26" s="18" customFormat="1" x14ac:dyDescent="0.25">
      <c r="A53" s="12">
        <f>A51+1</f>
        <v>42</v>
      </c>
      <c r="B53" s="18" t="s">
        <v>88</v>
      </c>
      <c r="C53" s="18" t="s">
        <v>12</v>
      </c>
      <c r="D53" s="3" t="s">
        <v>134</v>
      </c>
      <c r="E53" s="41">
        <v>10999.338</v>
      </c>
      <c r="F53" s="41">
        <v>11063.838</v>
      </c>
      <c r="G53" s="41">
        <v>10956.126</v>
      </c>
      <c r="H53" s="41">
        <v>10607.579</v>
      </c>
      <c r="I53" s="41">
        <v>10403.288</v>
      </c>
      <c r="J53" s="41">
        <v>11208.482</v>
      </c>
      <c r="K53" s="42">
        <v>11795.757684819791</v>
      </c>
      <c r="L53" s="42">
        <v>12528.061417701638</v>
      </c>
      <c r="M53" s="42">
        <v>13314.856086608992</v>
      </c>
      <c r="N53" s="42">
        <v>14132.24038270973</v>
      </c>
    </row>
    <row r="54" spans="1:26" s="18" customFormat="1" x14ac:dyDescent="0.25">
      <c r="A54" s="12">
        <f>A53+1</f>
        <v>43</v>
      </c>
      <c r="B54" s="18" t="s">
        <v>89</v>
      </c>
      <c r="C54" s="18" t="s">
        <v>90</v>
      </c>
      <c r="D54" s="3" t="s">
        <v>134</v>
      </c>
      <c r="E54" s="41">
        <f>E55+E56</f>
        <v>8746.7659999999996</v>
      </c>
      <c r="F54" s="41">
        <f t="shared" ref="F54:N54" si="6">F55+F56</f>
        <v>9416.1039999999994</v>
      </c>
      <c r="G54" s="41">
        <f t="shared" si="6"/>
        <v>10093.050999999999</v>
      </c>
      <c r="H54" s="41">
        <f t="shared" si="6"/>
        <v>10908.264000000001</v>
      </c>
      <c r="I54" s="41">
        <f t="shared" si="6"/>
        <v>11573.939</v>
      </c>
      <c r="J54" s="41">
        <f t="shared" si="6"/>
        <v>12523.824000000001</v>
      </c>
      <c r="K54" s="42">
        <f t="shared" si="6"/>
        <v>13721.985487298221</v>
      </c>
      <c r="L54" s="42">
        <f t="shared" si="6"/>
        <v>14559.84992115265</v>
      </c>
      <c r="M54" s="42">
        <f t="shared" si="6"/>
        <v>15360.641666816045</v>
      </c>
      <c r="N54" s="42">
        <f t="shared" si="6"/>
        <v>16112.545076406692</v>
      </c>
    </row>
    <row r="55" spans="1:26" s="18" customFormat="1" x14ac:dyDescent="0.25">
      <c r="A55" s="12">
        <f t="shared" ref="A55:A58" si="7">A54+1</f>
        <v>44</v>
      </c>
      <c r="B55" s="18" t="s">
        <v>91</v>
      </c>
      <c r="C55" s="18" t="s">
        <v>92</v>
      </c>
      <c r="D55" s="3" t="s">
        <v>134</v>
      </c>
      <c r="E55" s="41">
        <v>7254.7730000000001</v>
      </c>
      <c r="F55" s="41">
        <v>7797.3180000000002</v>
      </c>
      <c r="G55" s="41">
        <v>8401.018</v>
      </c>
      <c r="H55" s="41">
        <v>9090.7070000000003</v>
      </c>
      <c r="I55" s="41">
        <v>9599.3080000000009</v>
      </c>
      <c r="J55" s="41">
        <v>10390.129000000001</v>
      </c>
      <c r="K55" s="42">
        <v>11387.539823484001</v>
      </c>
      <c r="L55" s="42">
        <v>12082.863005105934</v>
      </c>
      <c r="M55" s="42">
        <v>12747.42047038676</v>
      </c>
      <c r="N55" s="42">
        <v>13371.406702412192</v>
      </c>
    </row>
    <row r="56" spans="1:26" s="18" customFormat="1" x14ac:dyDescent="0.25">
      <c r="A56" s="12">
        <f t="shared" si="7"/>
        <v>45</v>
      </c>
      <c r="B56" s="18" t="s">
        <v>93</v>
      </c>
      <c r="C56" s="18" t="s">
        <v>94</v>
      </c>
      <c r="D56" s="3" t="s">
        <v>134</v>
      </c>
      <c r="E56" s="41">
        <v>1491.9929999999999</v>
      </c>
      <c r="F56" s="41">
        <v>1618.7860000000001</v>
      </c>
      <c r="G56" s="41">
        <v>1692.0329999999999</v>
      </c>
      <c r="H56" s="41">
        <v>1817.557</v>
      </c>
      <c r="I56" s="41">
        <v>1974.6310000000001</v>
      </c>
      <c r="J56" s="41">
        <v>2133.6950000000002</v>
      </c>
      <c r="K56" s="42">
        <v>2334.4456638142201</v>
      </c>
      <c r="L56" s="42">
        <v>2476.986916046716</v>
      </c>
      <c r="M56" s="42">
        <v>2613.2211964292856</v>
      </c>
      <c r="N56" s="42">
        <v>2741.1383739944995</v>
      </c>
    </row>
    <row r="57" spans="1:26" s="18" customFormat="1" x14ac:dyDescent="0.25">
      <c r="A57" s="12">
        <f t="shared" si="7"/>
        <v>46</v>
      </c>
      <c r="B57" s="18" t="s">
        <v>13</v>
      </c>
      <c r="C57" s="18" t="s">
        <v>14</v>
      </c>
      <c r="D57" s="3" t="s">
        <v>134</v>
      </c>
      <c r="E57" s="41">
        <v>2790.3470000000002</v>
      </c>
      <c r="F57" s="41">
        <v>2982.7910000000002</v>
      </c>
      <c r="G57" s="41">
        <v>3184.51</v>
      </c>
      <c r="H57" s="41">
        <v>3355.0369999999998</v>
      </c>
      <c r="I57" s="41">
        <v>3609.9810000000002</v>
      </c>
      <c r="J57" s="41">
        <v>3811.7069999999999</v>
      </c>
      <c r="K57" s="42">
        <v>4072.8257728321478</v>
      </c>
      <c r="L57" s="42">
        <v>4335.2260095421698</v>
      </c>
      <c r="M57" s="42">
        <v>4564.2440670063452</v>
      </c>
      <c r="N57" s="42">
        <v>4814.0256806235811</v>
      </c>
    </row>
    <row r="58" spans="1:26" s="18" customFormat="1" x14ac:dyDescent="0.25">
      <c r="A58" s="12">
        <f t="shared" si="7"/>
        <v>47</v>
      </c>
      <c r="B58" s="18" t="s">
        <v>15</v>
      </c>
      <c r="C58" s="18" t="s">
        <v>16</v>
      </c>
      <c r="D58" s="3" t="s">
        <v>134</v>
      </c>
      <c r="E58" s="41">
        <v>650.83799999999997</v>
      </c>
      <c r="F58" s="41">
        <v>676.14499999999998</v>
      </c>
      <c r="G58" s="41">
        <v>615.52300000000002</v>
      </c>
      <c r="H58" s="41">
        <v>550.55600000000004</v>
      </c>
      <c r="I58" s="41">
        <v>661.59100000000001</v>
      </c>
      <c r="J58" s="41">
        <v>687.41399999999999</v>
      </c>
      <c r="K58" s="42">
        <v>738.48975313524477</v>
      </c>
      <c r="L58" s="42">
        <v>784.22503421017871</v>
      </c>
      <c r="M58" s="42">
        <v>829.56190456888112</v>
      </c>
      <c r="N58" s="42">
        <v>874.96028994806375</v>
      </c>
    </row>
    <row r="59" spans="1:26" x14ac:dyDescent="0.25">
      <c r="A59" s="8"/>
      <c r="B59" s="9" t="s">
        <v>95</v>
      </c>
      <c r="C59" s="9" t="s">
        <v>96</v>
      </c>
      <c r="D59" s="11"/>
      <c r="E59" s="11">
        <v>2012</v>
      </c>
      <c r="F59" s="11">
        <v>2013</v>
      </c>
      <c r="G59" s="11">
        <v>2014</v>
      </c>
      <c r="H59" s="11">
        <v>2015</v>
      </c>
      <c r="I59" s="11">
        <v>2016</v>
      </c>
      <c r="J59" s="11">
        <v>2017</v>
      </c>
      <c r="K59" s="11">
        <v>2018</v>
      </c>
      <c r="L59" s="11">
        <v>2019</v>
      </c>
      <c r="M59" s="11">
        <v>2020</v>
      </c>
      <c r="N59" s="11">
        <v>2021</v>
      </c>
    </row>
    <row r="60" spans="1:26" x14ac:dyDescent="0.25">
      <c r="A60" s="12">
        <f>A58+1</f>
        <v>48</v>
      </c>
      <c r="B60" s="1" t="s">
        <v>97</v>
      </c>
      <c r="C60" s="1" t="s">
        <v>98</v>
      </c>
      <c r="D60" s="3" t="s">
        <v>99</v>
      </c>
      <c r="E60" s="41">
        <v>2044.8130000000001</v>
      </c>
      <c r="F60" s="41">
        <v>2023.825</v>
      </c>
      <c r="G60" s="41">
        <v>2001.4680000000001</v>
      </c>
      <c r="H60" s="41">
        <v>1986.096</v>
      </c>
      <c r="I60" s="41">
        <v>1968.9570000000001</v>
      </c>
      <c r="J60" s="41">
        <v>1950.116</v>
      </c>
      <c r="K60" s="42">
        <v>1934.5728621719215</v>
      </c>
      <c r="L60" s="42">
        <v>1919.0788803515982</v>
      </c>
      <c r="M60" s="42">
        <v>1904.1816439739603</v>
      </c>
      <c r="N60" s="42">
        <v>1890.4830557790574</v>
      </c>
    </row>
    <row r="61" spans="1:26" x14ac:dyDescent="0.25">
      <c r="A61" s="12">
        <f>A60+1</f>
        <v>49</v>
      </c>
      <c r="B61" s="1" t="s">
        <v>100</v>
      </c>
      <c r="C61" s="1" t="s">
        <v>101</v>
      </c>
      <c r="D61" s="3" t="s">
        <v>47</v>
      </c>
      <c r="E61" s="41"/>
      <c r="F61" s="46">
        <v>-1.026401925261633</v>
      </c>
      <c r="G61" s="46">
        <v>-1.1046903758971216</v>
      </c>
      <c r="H61" s="46">
        <v>-0.76803626138415293</v>
      </c>
      <c r="I61" s="46">
        <v>-0.86294922299827714</v>
      </c>
      <c r="J61" s="46">
        <v>-0.95690256313368804</v>
      </c>
      <c r="K61" s="45">
        <v>-0.7970365777255517</v>
      </c>
      <c r="L61" s="45">
        <v>-0.80089936767377967</v>
      </c>
      <c r="M61" s="45">
        <v>-0.77627014346114409</v>
      </c>
      <c r="N61" s="45">
        <v>-0.7193950345154243</v>
      </c>
    </row>
    <row r="62" spans="1:26" x14ac:dyDescent="0.25">
      <c r="A62" s="12">
        <f t="shared" ref="A62:A68" si="8">A61+1</f>
        <v>50</v>
      </c>
      <c r="B62" s="1" t="s">
        <v>102</v>
      </c>
      <c r="C62" s="1" t="s">
        <v>103</v>
      </c>
      <c r="D62" s="3" t="s">
        <v>99</v>
      </c>
      <c r="E62" s="41">
        <v>1560</v>
      </c>
      <c r="F62" s="41">
        <v>1536.1</v>
      </c>
      <c r="G62" s="41">
        <v>1495.8</v>
      </c>
      <c r="H62" s="41">
        <v>1472.6</v>
      </c>
      <c r="I62" s="41">
        <v>1450.3</v>
      </c>
      <c r="J62" s="41">
        <v>1423.4</v>
      </c>
      <c r="K62" s="42">
        <v>1412.2381893855027</v>
      </c>
      <c r="L62" s="42">
        <v>1397.0894248959635</v>
      </c>
      <c r="M62" s="42">
        <v>1382.4358735250951</v>
      </c>
      <c r="N62" s="42">
        <v>1368.7097323840376</v>
      </c>
    </row>
    <row r="63" spans="1:26" x14ac:dyDescent="0.25">
      <c r="A63" s="12">
        <f t="shared" si="8"/>
        <v>51</v>
      </c>
      <c r="B63" s="1" t="s">
        <v>104</v>
      </c>
      <c r="C63" s="1" t="s">
        <v>105</v>
      </c>
      <c r="D63" s="3" t="s">
        <v>99</v>
      </c>
      <c r="E63" s="41">
        <v>1030.7</v>
      </c>
      <c r="F63" s="41">
        <v>1014.2</v>
      </c>
      <c r="G63" s="41">
        <v>992.3</v>
      </c>
      <c r="H63" s="41">
        <v>994.2</v>
      </c>
      <c r="I63" s="41">
        <v>988.6</v>
      </c>
      <c r="J63" s="41">
        <v>980.3</v>
      </c>
      <c r="K63" s="42">
        <v>981.50554162292428</v>
      </c>
      <c r="L63" s="42">
        <v>979.35968685207035</v>
      </c>
      <c r="M63" s="42">
        <v>974.61729083519197</v>
      </c>
      <c r="N63" s="42">
        <v>971.09955512647468</v>
      </c>
    </row>
    <row r="64" spans="1:26" x14ac:dyDescent="0.25">
      <c r="A64" s="12">
        <f t="shared" si="8"/>
        <v>52</v>
      </c>
      <c r="B64" s="1" t="s">
        <v>106</v>
      </c>
      <c r="C64" s="1" t="s">
        <v>107</v>
      </c>
      <c r="D64" s="3" t="s">
        <v>99</v>
      </c>
      <c r="E64" s="41">
        <v>875.6</v>
      </c>
      <c r="F64" s="41">
        <v>893.9</v>
      </c>
      <c r="G64" s="41">
        <v>884.6</v>
      </c>
      <c r="H64" s="41">
        <v>896.1</v>
      </c>
      <c r="I64" s="41">
        <v>893.3</v>
      </c>
      <c r="J64" s="41">
        <v>894.8</v>
      </c>
      <c r="K64" s="42">
        <v>905.5376</v>
      </c>
      <c r="L64" s="42">
        <v>906.44313759999989</v>
      </c>
      <c r="M64" s="42">
        <v>906.44313759999989</v>
      </c>
      <c r="N64" s="42">
        <v>905.53669446239985</v>
      </c>
      <c r="P64"/>
      <c r="Q64"/>
      <c r="R64"/>
      <c r="S64"/>
      <c r="T64"/>
      <c r="U64"/>
      <c r="V64"/>
      <c r="W64"/>
      <c r="X64"/>
      <c r="Y64"/>
      <c r="Z64"/>
    </row>
    <row r="65" spans="1:26" x14ac:dyDescent="0.25">
      <c r="A65" s="12">
        <f t="shared" si="8"/>
        <v>53</v>
      </c>
      <c r="B65" s="1" t="s">
        <v>108</v>
      </c>
      <c r="C65" s="1" t="s">
        <v>109</v>
      </c>
      <c r="D65" s="3" t="s">
        <v>47</v>
      </c>
      <c r="E65" s="36">
        <v>1.624883936861643</v>
      </c>
      <c r="F65" s="36">
        <v>2.0899954317039615</v>
      </c>
      <c r="G65" s="36">
        <v>-1.0403848305179486</v>
      </c>
      <c r="H65" s="36">
        <v>1.3000226090888578</v>
      </c>
      <c r="I65" s="36">
        <v>-0.31246512665997273</v>
      </c>
      <c r="J65" s="36">
        <v>0.16791671331020552</v>
      </c>
      <c r="K65" s="37">
        <v>1.2000000000000028</v>
      </c>
      <c r="L65" s="37">
        <v>9.9999999999994316E-2</v>
      </c>
      <c r="M65" s="37">
        <v>0</v>
      </c>
      <c r="N65" s="37">
        <v>-9.9999999999994316E-2</v>
      </c>
      <c r="P65"/>
      <c r="Q65"/>
      <c r="R65"/>
      <c r="S65"/>
      <c r="T65"/>
      <c r="U65"/>
      <c r="V65"/>
      <c r="W65"/>
      <c r="X65"/>
      <c r="Y65"/>
      <c r="Z65"/>
    </row>
    <row r="66" spans="1:26" x14ac:dyDescent="0.25">
      <c r="A66" s="12">
        <f t="shared" si="8"/>
        <v>54</v>
      </c>
      <c r="B66" s="1" t="s">
        <v>110</v>
      </c>
      <c r="C66" s="1" t="s">
        <v>111</v>
      </c>
      <c r="D66" s="3" t="s">
        <v>47</v>
      </c>
      <c r="E66" s="46">
        <v>66.070512820512832</v>
      </c>
      <c r="F66" s="46">
        <v>66.024347373217893</v>
      </c>
      <c r="G66" s="46">
        <v>66.339082765075545</v>
      </c>
      <c r="H66" s="46">
        <v>67.513241885101195</v>
      </c>
      <c r="I66" s="46">
        <v>68.165207198510657</v>
      </c>
      <c r="J66" s="46">
        <v>68.870310524097221</v>
      </c>
      <c r="K66" s="45">
        <v>69.5</v>
      </c>
      <c r="L66" s="45">
        <v>70.099999999999994</v>
      </c>
      <c r="M66" s="45">
        <v>70.5</v>
      </c>
      <c r="N66" s="45">
        <v>70.95</v>
      </c>
      <c r="P66"/>
      <c r="Q66"/>
      <c r="R66"/>
      <c r="S66"/>
      <c r="T66"/>
      <c r="U66"/>
      <c r="V66"/>
      <c r="W66"/>
      <c r="X66"/>
      <c r="Y66"/>
      <c r="Z66"/>
    </row>
    <row r="67" spans="1:26" x14ac:dyDescent="0.25">
      <c r="A67" s="12">
        <f t="shared" si="8"/>
        <v>55</v>
      </c>
      <c r="B67" s="1" t="s">
        <v>112</v>
      </c>
      <c r="C67" s="1" t="s">
        <v>0</v>
      </c>
      <c r="D67" s="3" t="s">
        <v>47</v>
      </c>
      <c r="E67" s="36">
        <v>15.048025613660618</v>
      </c>
      <c r="F67" s="36">
        <v>11.871425754289094</v>
      </c>
      <c r="G67" s="36">
        <v>10.843494910813261</v>
      </c>
      <c r="H67" s="36">
        <v>9.8772882719774699</v>
      </c>
      <c r="I67" s="36">
        <v>9.6398948007283014</v>
      </c>
      <c r="J67" s="36">
        <v>8.7116188921758653</v>
      </c>
      <c r="K67" s="37">
        <v>7.7399401634871001</v>
      </c>
      <c r="L67" s="37">
        <v>7.4453288440372898</v>
      </c>
      <c r="M67" s="37">
        <v>6.9949665244262897</v>
      </c>
      <c r="N67" s="37">
        <v>6.75140466473965</v>
      </c>
      <c r="P67"/>
      <c r="Q67"/>
      <c r="R67"/>
      <c r="S67"/>
      <c r="T67"/>
      <c r="U67"/>
      <c r="V67"/>
      <c r="W67"/>
      <c r="X67"/>
      <c r="Y67"/>
      <c r="Z67"/>
    </row>
    <row r="68" spans="1:26" x14ac:dyDescent="0.25">
      <c r="A68" s="12">
        <f t="shared" si="8"/>
        <v>56</v>
      </c>
      <c r="B68" s="1" t="s">
        <v>113</v>
      </c>
      <c r="C68" s="1" t="s">
        <v>1</v>
      </c>
      <c r="D68" s="3" t="s">
        <v>114</v>
      </c>
      <c r="E68" s="47"/>
      <c r="F68" s="36">
        <v>14.09877835741362</v>
      </c>
      <c r="G68" s="36">
        <v>12.928598461928548</v>
      </c>
      <c r="H68" s="36">
        <v>11.279548929533764</v>
      </c>
      <c r="I68" s="36">
        <v>11.434494530316176</v>
      </c>
      <c r="J68" s="36">
        <v>11.057780505938299</v>
      </c>
      <c r="K68" s="37">
        <v>10.290406806128624</v>
      </c>
      <c r="L68" s="37">
        <v>9.6610156665114477</v>
      </c>
      <c r="M68" s="37">
        <v>9.3834026855769128</v>
      </c>
      <c r="N68" s="37">
        <v>8.7570375812787926</v>
      </c>
      <c r="O68"/>
      <c r="P68"/>
      <c r="Q68"/>
      <c r="R68"/>
      <c r="S68"/>
      <c r="T68"/>
      <c r="U68"/>
      <c r="V68"/>
      <c r="W68"/>
      <c r="X68"/>
      <c r="Y68"/>
      <c r="Z68"/>
    </row>
    <row r="69" spans="1:26" x14ac:dyDescent="0.25">
      <c r="A69" s="8"/>
      <c r="B69" s="9" t="s">
        <v>115</v>
      </c>
      <c r="C69" s="9" t="s">
        <v>116</v>
      </c>
      <c r="D69" s="11"/>
      <c r="E69" s="11">
        <v>2012</v>
      </c>
      <c r="F69" s="11">
        <v>2013</v>
      </c>
      <c r="G69" s="11">
        <v>2014</v>
      </c>
      <c r="H69" s="11">
        <v>2015</v>
      </c>
      <c r="I69" s="11">
        <v>2016</v>
      </c>
      <c r="J69" s="11">
        <v>2017</v>
      </c>
      <c r="K69" s="11">
        <v>2018</v>
      </c>
      <c r="L69" s="11">
        <v>2019</v>
      </c>
      <c r="M69" s="11">
        <v>2020</v>
      </c>
      <c r="N69" s="11">
        <v>2021</v>
      </c>
      <c r="P69"/>
      <c r="Q69"/>
      <c r="R69"/>
      <c r="S69"/>
      <c r="T69"/>
      <c r="U69"/>
      <c r="V69"/>
      <c r="W69"/>
      <c r="X69"/>
      <c r="Y69"/>
      <c r="Z69"/>
    </row>
    <row r="70" spans="1:26" x14ac:dyDescent="0.25">
      <c r="A70" s="12">
        <f>A68+1</f>
        <v>57</v>
      </c>
      <c r="B70" s="1" t="s">
        <v>117</v>
      </c>
      <c r="C70" s="1" t="s">
        <v>118</v>
      </c>
      <c r="D70" s="3" t="s">
        <v>119</v>
      </c>
      <c r="E70" s="41">
        <v>685</v>
      </c>
      <c r="F70" s="41">
        <v>716</v>
      </c>
      <c r="G70" s="41">
        <v>765</v>
      </c>
      <c r="H70" s="41">
        <v>818</v>
      </c>
      <c r="I70" s="41">
        <v>859</v>
      </c>
      <c r="J70" s="41">
        <v>926</v>
      </c>
      <c r="K70" s="42">
        <v>1002.8579999999999</v>
      </c>
      <c r="L70" s="42">
        <v>1063.0294799999999</v>
      </c>
      <c r="M70" s="42">
        <v>1121.4961013999998</v>
      </c>
      <c r="N70" s="42">
        <v>1177.57090647</v>
      </c>
    </row>
    <row r="71" spans="1:26" x14ac:dyDescent="0.25">
      <c r="A71" s="12">
        <f>A70+1</f>
        <v>58</v>
      </c>
      <c r="B71" s="1" t="s">
        <v>120</v>
      </c>
      <c r="C71" s="1" t="s">
        <v>121</v>
      </c>
      <c r="D71" s="3" t="s">
        <v>47</v>
      </c>
      <c r="E71" s="36">
        <v>3.7878787878787845</v>
      </c>
      <c r="F71" s="36">
        <v>4.5255474452554845</v>
      </c>
      <c r="G71" s="36">
        <v>6.8435754189944076</v>
      </c>
      <c r="H71" s="36">
        <v>6.9281045751633963</v>
      </c>
      <c r="I71" s="36">
        <v>5.012224938875292</v>
      </c>
      <c r="J71" s="36">
        <v>7.7997671711292185</v>
      </c>
      <c r="K71" s="37">
        <v>8.2999999999999972</v>
      </c>
      <c r="L71" s="37">
        <v>6</v>
      </c>
      <c r="M71" s="37">
        <v>5.5</v>
      </c>
      <c r="N71" s="37">
        <v>5</v>
      </c>
    </row>
    <row r="72" spans="1:26" x14ac:dyDescent="0.25">
      <c r="A72" s="12">
        <f>A71+1</f>
        <v>59</v>
      </c>
      <c r="B72" s="1" t="s">
        <v>122</v>
      </c>
      <c r="C72" s="1" t="s">
        <v>123</v>
      </c>
      <c r="D72" s="3" t="s">
        <v>47</v>
      </c>
      <c r="E72" s="36">
        <v>2.3712149473211985</v>
      </c>
      <c r="F72" s="36">
        <v>0.33289821920796658</v>
      </c>
      <c r="G72" s="36">
        <v>2.9291024194164184</v>
      </c>
      <c r="H72" s="36">
        <v>1.6502326528979205</v>
      </c>
      <c r="I72" s="36">
        <v>2.5291824459327206</v>
      </c>
      <c r="J72" s="36">
        <v>4.3740761824207164</v>
      </c>
      <c r="K72" s="37">
        <v>2.9644268774703386</v>
      </c>
      <c r="L72" s="37">
        <v>2.8971029394591064</v>
      </c>
      <c r="M72" s="37">
        <v>3.0000001808025312</v>
      </c>
      <c r="N72" s="37">
        <v>3.0030034579833442</v>
      </c>
    </row>
    <row r="73" spans="1:26" x14ac:dyDescent="0.25">
      <c r="A73" s="8"/>
      <c r="B73" s="9" t="s">
        <v>124</v>
      </c>
      <c r="C73" s="9" t="s">
        <v>17</v>
      </c>
      <c r="D73" s="11"/>
      <c r="E73" s="11">
        <v>2012</v>
      </c>
      <c r="F73" s="11">
        <v>2013</v>
      </c>
      <c r="G73" s="11">
        <v>2014</v>
      </c>
      <c r="H73" s="11">
        <v>2015</v>
      </c>
      <c r="I73" s="11">
        <v>2016</v>
      </c>
      <c r="J73" s="11">
        <v>2017</v>
      </c>
      <c r="K73" s="11">
        <v>2018</v>
      </c>
      <c r="L73" s="11">
        <v>2019</v>
      </c>
      <c r="M73" s="11">
        <v>2020</v>
      </c>
      <c r="N73" s="11">
        <v>2021</v>
      </c>
      <c r="O73" s="11">
        <v>2022</v>
      </c>
      <c r="P73" s="11">
        <v>2023</v>
      </c>
      <c r="Q73" s="11">
        <v>2024</v>
      </c>
      <c r="R73" s="11">
        <v>2025</v>
      </c>
    </row>
    <row r="74" spans="1:26" x14ac:dyDescent="0.25">
      <c r="A74" s="12">
        <f>A72+1</f>
        <v>60</v>
      </c>
      <c r="B74" s="1" t="s">
        <v>125</v>
      </c>
      <c r="C74" s="1" t="s">
        <v>126</v>
      </c>
      <c r="D74" s="3" t="s">
        <v>134</v>
      </c>
      <c r="E74" s="41">
        <v>19894</v>
      </c>
      <c r="F74" s="41">
        <v>20304</v>
      </c>
      <c r="G74" s="41">
        <v>20785</v>
      </c>
      <c r="H74" s="41">
        <v>21386</v>
      </c>
      <c r="I74" s="41">
        <v>21929</v>
      </c>
      <c r="J74" s="41">
        <v>22663.621478071</v>
      </c>
      <c r="K74" s="42">
        <f t="shared" ref="K74:R74" si="9">J74*(1+K75/100)</f>
        <v>23434.184608325413</v>
      </c>
      <c r="L74" s="42">
        <f t="shared" si="9"/>
        <v>24242.661633894179</v>
      </c>
      <c r="M74" s="42">
        <f t="shared" si="9"/>
        <v>25054.790796205369</v>
      </c>
      <c r="N74" s="42">
        <f t="shared" si="9"/>
        <v>25869.071497082041</v>
      </c>
      <c r="O74" s="42">
        <f t="shared" si="9"/>
        <v>26645.143641994502</v>
      </c>
      <c r="P74" s="42">
        <f t="shared" si="9"/>
        <v>27444.49795125434</v>
      </c>
      <c r="Q74" s="42">
        <f t="shared" si="9"/>
        <v>28246.637468981498</v>
      </c>
      <c r="R74" s="42">
        <f t="shared" si="9"/>
        <v>29065.78995558196</v>
      </c>
    </row>
    <row r="75" spans="1:26" x14ac:dyDescent="0.25">
      <c r="A75" s="12">
        <v>61</v>
      </c>
      <c r="B75" s="1" t="s">
        <v>18</v>
      </c>
      <c r="D75" s="3" t="s">
        <v>114</v>
      </c>
      <c r="E75" s="36">
        <v>1.2932790224032544</v>
      </c>
      <c r="F75" s="36">
        <v>2.0609228913240258</v>
      </c>
      <c r="G75" s="36">
        <v>2.3689913317573001</v>
      </c>
      <c r="H75" s="36">
        <v>2.8915082992542693</v>
      </c>
      <c r="I75" s="36">
        <v>2.5390442345459689</v>
      </c>
      <c r="J75" s="36">
        <v>3.3499998999999998</v>
      </c>
      <c r="K75" s="37">
        <v>3.4</v>
      </c>
      <c r="L75" s="37">
        <v>3.4499900000000001</v>
      </c>
      <c r="M75" s="37">
        <v>3.3499999900000001</v>
      </c>
      <c r="N75" s="37">
        <v>3.2499999999999898</v>
      </c>
      <c r="O75" s="37">
        <v>3</v>
      </c>
      <c r="P75" s="37">
        <v>3</v>
      </c>
      <c r="Q75" s="37">
        <v>2.9227698723142268</v>
      </c>
      <c r="R75" s="37">
        <v>2.9</v>
      </c>
    </row>
    <row r="76" spans="1:26" x14ac:dyDescent="0.25">
      <c r="A76" s="12">
        <v>62</v>
      </c>
      <c r="B76" s="1" t="s">
        <v>127</v>
      </c>
      <c r="C76" s="1" t="s">
        <v>128</v>
      </c>
      <c r="D76" s="3" t="s">
        <v>47</v>
      </c>
      <c r="E76" s="36">
        <v>-0.31907131581974679</v>
      </c>
      <c r="F76" s="36">
        <v>-8.7702304052757529E-2</v>
      </c>
      <c r="G76" s="36">
        <v>-0.10031282588583962</v>
      </c>
      <c r="H76" s="36">
        <v>1.7380923956242356E-2</v>
      </c>
      <c r="I76" s="36">
        <v>-3.1609786854944845E-2</v>
      </c>
      <c r="J76" s="36">
        <v>2.9724306700417456E-2</v>
      </c>
      <c r="K76" s="37">
        <v>4.7294310075201192E-2</v>
      </c>
      <c r="L76" s="37">
        <v>2.7141103319199542E-2</v>
      </c>
      <c r="M76" s="37">
        <v>7.4515050538580846E-2</v>
      </c>
      <c r="N76" s="37">
        <v>5.1900041981194529E-2</v>
      </c>
    </row>
    <row r="77" spans="1:26" x14ac:dyDescent="0.25">
      <c r="A77" s="12">
        <v>63</v>
      </c>
      <c r="B77" s="1" t="s">
        <v>129</v>
      </c>
      <c r="C77" s="1" t="s">
        <v>130</v>
      </c>
      <c r="D77" s="3" t="s">
        <v>47</v>
      </c>
      <c r="E77" s="36">
        <v>2.5761561902101557</v>
      </c>
      <c r="F77" s="36">
        <v>2.3856097812882235</v>
      </c>
      <c r="G77" s="36">
        <v>2.2403197895673066</v>
      </c>
      <c r="H77" s="36">
        <v>2.1387166259296002</v>
      </c>
      <c r="I77" s="36">
        <v>1.5</v>
      </c>
      <c r="J77" s="36">
        <v>2.0503951221127821</v>
      </c>
      <c r="K77" s="37">
        <v>2.2000000000000002</v>
      </c>
      <c r="L77" s="37">
        <v>2.2000000000000002</v>
      </c>
      <c r="M77" s="37">
        <v>2.1</v>
      </c>
      <c r="N77" s="37">
        <v>2</v>
      </c>
    </row>
    <row r="78" spans="1:26" x14ac:dyDescent="0.25">
      <c r="A78" s="12">
        <f t="shared" ref="A78:A80" si="10">A77+1</f>
        <v>64</v>
      </c>
      <c r="B78" s="1" t="s">
        <v>131</v>
      </c>
      <c r="C78" s="1" t="s">
        <v>132</v>
      </c>
      <c r="D78" s="3" t="s">
        <v>47</v>
      </c>
      <c r="E78" s="36">
        <v>-0.9638058519871544</v>
      </c>
      <c r="F78" s="36">
        <v>-0.23698458591144034</v>
      </c>
      <c r="G78" s="36">
        <v>0.228984368075833</v>
      </c>
      <c r="H78" s="36">
        <v>0.73541074936842676</v>
      </c>
      <c r="I78" s="36">
        <v>1.0706540214009137</v>
      </c>
      <c r="J78" s="36">
        <v>1.2698804711868004</v>
      </c>
      <c r="K78" s="37">
        <v>1.1527056899247987</v>
      </c>
      <c r="L78" s="37">
        <v>1.2228488966808002</v>
      </c>
      <c r="M78" s="37">
        <v>1.1754849394614193</v>
      </c>
      <c r="N78" s="37">
        <v>1.1980999580187954</v>
      </c>
    </row>
    <row r="79" spans="1:26" x14ac:dyDescent="0.25">
      <c r="A79" s="12">
        <f t="shared" si="10"/>
        <v>65</v>
      </c>
      <c r="B79" s="1" t="s">
        <v>19</v>
      </c>
      <c r="C79" s="1" t="s">
        <v>20</v>
      </c>
      <c r="D79" s="3" t="s">
        <v>47</v>
      </c>
      <c r="E79" s="36">
        <v>-0.20906303408062901</v>
      </c>
      <c r="F79" s="36">
        <v>0.15165977147360366</v>
      </c>
      <c r="G79" s="36">
        <v>-0.34802501804185226</v>
      </c>
      <c r="H79" s="36">
        <v>-0.27034976152621937</v>
      </c>
      <c r="I79" s="36">
        <v>-0.59153176159423992</v>
      </c>
      <c r="J79" s="36">
        <v>0.56206604955988837</v>
      </c>
      <c r="K79" s="37">
        <f>K5/K74*100-100</f>
        <v>1.34010911377311</v>
      </c>
      <c r="L79" s="37">
        <f>L5/L74*100-100</f>
        <v>0.89929678113362854</v>
      </c>
      <c r="M79" s="37">
        <f>M5/M74*100-100</f>
        <v>0.55759639772799119</v>
      </c>
      <c r="N79" s="37">
        <f>N5/N74*100-100</f>
        <v>0.21672363227298774</v>
      </c>
      <c r="O79" s="37">
        <f>O5/O74*100-100</f>
        <v>0.11942584233875664</v>
      </c>
      <c r="P79" s="37">
        <f t="shared" ref="P79:R79" si="11">P5/P74*100-100</f>
        <v>2.2222516278191051E-2</v>
      </c>
      <c r="Q79" s="37">
        <f t="shared" si="11"/>
        <v>-9.7087481909198914E-2</v>
      </c>
      <c r="R79" s="37">
        <f t="shared" si="11"/>
        <v>-0.24271854971981099</v>
      </c>
    </row>
    <row r="80" spans="1:26" x14ac:dyDescent="0.25">
      <c r="A80" s="12">
        <f t="shared" si="10"/>
        <v>66</v>
      </c>
      <c r="B80" s="1" t="s">
        <v>19</v>
      </c>
      <c r="C80" s="1" t="s">
        <v>20</v>
      </c>
      <c r="D80" s="3" t="s">
        <v>134</v>
      </c>
      <c r="E80" s="41">
        <f>E5-E74</f>
        <v>-41.591000000000349</v>
      </c>
      <c r="F80" s="41">
        <f t="shared" ref="F80:N80" si="12">F5-F74</f>
        <v>30.793000000001484</v>
      </c>
      <c r="G80" s="41">
        <f t="shared" si="12"/>
        <v>-72.336999999999534</v>
      </c>
      <c r="H80" s="41">
        <f t="shared" si="12"/>
        <v>-57.816999999999098</v>
      </c>
      <c r="I80" s="41">
        <f t="shared" si="12"/>
        <v>-129.71700000000055</v>
      </c>
      <c r="J80" s="41">
        <f t="shared" si="12"/>
        <v>127.38452192900149</v>
      </c>
      <c r="K80" s="42">
        <f t="shared" si="12"/>
        <v>314.04364367458402</v>
      </c>
      <c r="L80" s="42">
        <f t="shared" si="12"/>
        <v>218.01347573472594</v>
      </c>
      <c r="M80" s="42">
        <f t="shared" si="12"/>
        <v>139.70461093792255</v>
      </c>
      <c r="N80" s="42">
        <f t="shared" si="12"/>
        <v>56.064391383773909</v>
      </c>
      <c r="O80" s="42">
        <f>O5-O74</f>
        <v>31.821187236819242</v>
      </c>
      <c r="P80" s="42">
        <f t="shared" ref="P80:R80" si="13">P5-P74</f>
        <v>6.0988580246885249</v>
      </c>
      <c r="Q80" s="42">
        <f t="shared" si="13"/>
        <v>-27.423949042655295</v>
      </c>
      <c r="R80" s="42">
        <f t="shared" si="13"/>
        <v>-70.548063844795251</v>
      </c>
    </row>
    <row r="81" spans="1:14" x14ac:dyDescent="0.25">
      <c r="A81" s="12"/>
      <c r="B81" s="18"/>
      <c r="C81" s="18"/>
      <c r="D81" s="19"/>
      <c r="E81" s="40"/>
      <c r="F81" s="20"/>
      <c r="G81" s="20"/>
      <c r="H81" s="20"/>
      <c r="I81" s="20"/>
      <c r="J81" s="20"/>
      <c r="K81" s="20"/>
      <c r="L81" s="20"/>
      <c r="M81" s="20"/>
      <c r="N81" s="20"/>
    </row>
    <row r="82" spans="1:14" x14ac:dyDescent="0.25">
      <c r="A82" s="23"/>
      <c r="M82" s="73"/>
      <c r="N82" s="73"/>
    </row>
    <row r="83" spans="1:14" x14ac:dyDescent="0.25">
      <c r="A83" s="24"/>
    </row>
    <row r="84" spans="1:14" x14ac:dyDescent="0.25">
      <c r="A84" s="24"/>
    </row>
    <row r="85" spans="1:14" x14ac:dyDescent="0.25">
      <c r="A85" s="23"/>
    </row>
    <row r="86" spans="1:14" x14ac:dyDescent="0.25">
      <c r="A86" s="24"/>
    </row>
    <row r="87" spans="1:14" x14ac:dyDescent="0.25">
      <c r="A87" s="23"/>
    </row>
    <row r="88" spans="1:14" x14ac:dyDescent="0.25">
      <c r="A88" s="23"/>
    </row>
    <row r="89" spans="1:14" x14ac:dyDescent="0.25">
      <c r="A89" s="23"/>
    </row>
    <row r="90" spans="1:14" x14ac:dyDescent="0.25">
      <c r="A90" s="23"/>
    </row>
    <row r="91" spans="1:14" x14ac:dyDescent="0.25">
      <c r="A91" s="24"/>
    </row>
    <row r="92" spans="1:14" x14ac:dyDescent="0.25">
      <c r="A92" s="24"/>
    </row>
    <row r="93" spans="1:14" x14ac:dyDescent="0.25">
      <c r="A93" s="23"/>
    </row>
    <row r="94" spans="1:14" x14ac:dyDescent="0.25">
      <c r="A94" s="24"/>
    </row>
    <row r="95" spans="1:14" x14ac:dyDescent="0.25">
      <c r="A95" s="24"/>
    </row>
    <row r="96" spans="1:14" x14ac:dyDescent="0.25">
      <c r="A96" s="23"/>
    </row>
    <row r="97" spans="1:1" x14ac:dyDescent="0.25">
      <c r="A97" s="24"/>
    </row>
    <row r="98" spans="1:1" x14ac:dyDescent="0.25">
      <c r="A98" s="24"/>
    </row>
    <row r="99" spans="1:1" x14ac:dyDescent="0.25">
      <c r="A99" s="23"/>
    </row>
    <row r="100" spans="1:1" x14ac:dyDescent="0.25">
      <c r="A100" s="24"/>
    </row>
    <row r="101" spans="1:1" x14ac:dyDescent="0.25">
      <c r="A101" s="24"/>
    </row>
    <row r="102" spans="1:1" x14ac:dyDescent="0.25">
      <c r="A102" s="23"/>
    </row>
    <row r="103" spans="1:1" x14ac:dyDescent="0.25">
      <c r="A103" s="24"/>
    </row>
    <row r="104" spans="1:1" x14ac:dyDescent="0.25">
      <c r="A104" s="24"/>
    </row>
    <row r="105" spans="1:1" x14ac:dyDescent="0.25">
      <c r="A105" s="25"/>
    </row>
    <row r="106" spans="1:1" x14ac:dyDescent="0.25">
      <c r="A106" s="25"/>
    </row>
    <row r="107" spans="1:1" x14ac:dyDescent="0.25">
      <c r="A107" s="23"/>
    </row>
    <row r="108" spans="1:1" x14ac:dyDescent="0.25">
      <c r="A108" s="25"/>
    </row>
    <row r="109" spans="1:1" x14ac:dyDescent="0.25">
      <c r="A109" s="25"/>
    </row>
    <row r="110" spans="1:1" x14ac:dyDescent="0.25">
      <c r="A110" s="25"/>
    </row>
    <row r="111" spans="1:1" x14ac:dyDescent="0.25">
      <c r="A111" s="25"/>
    </row>
    <row r="112" spans="1:1" x14ac:dyDescent="0.25">
      <c r="A112" s="25"/>
    </row>
    <row r="113" spans="1:1" x14ac:dyDescent="0.25">
      <c r="A113" s="25"/>
    </row>
    <row r="114" spans="1:1" x14ac:dyDescent="0.25">
      <c r="A114" s="23"/>
    </row>
    <row r="115" spans="1:1" x14ac:dyDescent="0.25">
      <c r="A115" s="25"/>
    </row>
    <row r="116" spans="1:1" x14ac:dyDescent="0.25">
      <c r="A116" s="25"/>
    </row>
    <row r="117" spans="1:1" x14ac:dyDescent="0.25">
      <c r="A117" s="25"/>
    </row>
    <row r="118" spans="1:1" x14ac:dyDescent="0.25">
      <c r="A118" s="26"/>
    </row>
  </sheetData>
  <mergeCells count="1">
    <mergeCell ref="M82:N82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7"/>
  <sheetViews>
    <sheetView workbookViewId="0"/>
  </sheetViews>
  <sheetFormatPr defaultColWidth="9.140625" defaultRowHeight="15" x14ac:dyDescent="0.25"/>
  <cols>
    <col min="1" max="1" width="6.140625" style="1" customWidth="1"/>
    <col min="2" max="2" width="41.42578125" style="1" customWidth="1"/>
    <col min="3" max="3" width="33.140625" style="1" customWidth="1"/>
    <col min="4" max="4" width="17.85546875" style="3" bestFit="1" customWidth="1"/>
    <col min="5" max="14" width="9.28515625" style="1" customWidth="1"/>
    <col min="15" max="16384" width="9.140625" style="1"/>
  </cols>
  <sheetData>
    <row r="1" spans="1:18" ht="20.25" x14ac:dyDescent="0.3">
      <c r="A1" s="2" t="s">
        <v>21</v>
      </c>
      <c r="E1" s="4" t="s">
        <v>138</v>
      </c>
      <c r="F1" s="4" t="s">
        <v>137</v>
      </c>
      <c r="G1" s="4" t="s">
        <v>28</v>
      </c>
      <c r="H1" s="4" t="s">
        <v>29</v>
      </c>
      <c r="I1" s="4" t="s">
        <v>30</v>
      </c>
      <c r="J1" s="4" t="s">
        <v>31</v>
      </c>
      <c r="K1" s="4" t="s">
        <v>32</v>
      </c>
      <c r="L1" s="4" t="s">
        <v>33</v>
      </c>
      <c r="M1" s="4" t="s">
        <v>34</v>
      </c>
      <c r="N1" s="4" t="s">
        <v>35</v>
      </c>
    </row>
    <row r="2" spans="1:18" ht="6.75" customHeight="1" x14ac:dyDescent="0.25"/>
    <row r="3" spans="1:18" s="7" customFormat="1" x14ac:dyDescent="0.25">
      <c r="A3" s="5" t="s">
        <v>22</v>
      </c>
      <c r="B3" s="5" t="s">
        <v>23</v>
      </c>
      <c r="C3" s="5" t="s">
        <v>24</v>
      </c>
      <c r="D3" s="6" t="s">
        <v>25</v>
      </c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8" x14ac:dyDescent="0.25">
      <c r="A4" s="8"/>
      <c r="B4" s="9" t="s">
        <v>26</v>
      </c>
      <c r="C4" s="10" t="s">
        <v>27</v>
      </c>
      <c r="D4" s="11"/>
      <c r="E4" s="14">
        <v>2012</v>
      </c>
      <c r="F4" s="14">
        <v>2013</v>
      </c>
      <c r="G4" s="14">
        <v>2014</v>
      </c>
      <c r="H4" s="14">
        <v>2015</v>
      </c>
      <c r="I4" s="14">
        <v>2016</v>
      </c>
      <c r="J4" s="14">
        <v>2017</v>
      </c>
      <c r="K4" s="14">
        <v>2018</v>
      </c>
      <c r="L4" s="14">
        <v>2019</v>
      </c>
      <c r="M4" s="14">
        <v>2020</v>
      </c>
      <c r="N4" s="14">
        <v>2021</v>
      </c>
      <c r="O4" s="11">
        <v>2022</v>
      </c>
      <c r="P4" s="11">
        <v>2023</v>
      </c>
      <c r="Q4" s="11">
        <v>2024</v>
      </c>
      <c r="R4" s="11">
        <v>2025</v>
      </c>
    </row>
    <row r="5" spans="1:18" x14ac:dyDescent="0.25">
      <c r="A5" s="12">
        <v>1</v>
      </c>
      <c r="B5" s="1" t="s">
        <v>41</v>
      </c>
      <c r="C5" s="1" t="s">
        <v>42</v>
      </c>
      <c r="D5" s="3" t="s">
        <v>134</v>
      </c>
      <c r="E5" s="28" t="e">
        <f>'20180925'!E5-#REF!</f>
        <v>#REF!</v>
      </c>
      <c r="F5" s="28" t="e">
        <f>'20180925'!F5-#REF!</f>
        <v>#REF!</v>
      </c>
      <c r="G5" s="28" t="e">
        <f>'20180925'!G5-#REF!</f>
        <v>#REF!</v>
      </c>
      <c r="H5" s="28" t="e">
        <f>'20180925'!H5-#REF!</f>
        <v>#REF!</v>
      </c>
      <c r="I5" s="28" t="e">
        <f>'20180925'!I5-#REF!</f>
        <v>#REF!</v>
      </c>
      <c r="J5" s="28" t="e">
        <f>'20180925'!J5-#REF!</f>
        <v>#REF!</v>
      </c>
      <c r="K5" s="29" t="e">
        <f>'20180925'!K5-#REF!</f>
        <v>#REF!</v>
      </c>
      <c r="L5" s="29" t="e">
        <f>'20180925'!L5-#REF!</f>
        <v>#REF!</v>
      </c>
      <c r="M5" s="29" t="e">
        <f>'20180925'!M5-#REF!</f>
        <v>#REF!</v>
      </c>
      <c r="N5" s="29" t="e">
        <f>'20180925'!N5-#REF!</f>
        <v>#REF!</v>
      </c>
      <c r="O5" s="29" t="e">
        <f>'20180925'!O5-#REF!</f>
        <v>#REF!</v>
      </c>
      <c r="P5" s="29" t="e">
        <f>'20180925'!P5-#REF!</f>
        <v>#REF!</v>
      </c>
      <c r="Q5" s="29" t="e">
        <f>'20180925'!Q5-#REF!</f>
        <v>#REF!</v>
      </c>
      <c r="R5" s="29" t="e">
        <f>'20180925'!R5-#REF!</f>
        <v>#REF!</v>
      </c>
    </row>
    <row r="6" spans="1:18" x14ac:dyDescent="0.25">
      <c r="A6" s="12">
        <v>2</v>
      </c>
      <c r="B6" s="1" t="s">
        <v>43</v>
      </c>
      <c r="C6" s="1" t="s">
        <v>44</v>
      </c>
      <c r="D6" s="3" t="s">
        <v>134</v>
      </c>
      <c r="E6" s="28" t="e">
        <f>'20180925'!E6-#REF!</f>
        <v>#REF!</v>
      </c>
      <c r="F6" s="28" t="e">
        <f>'20180925'!F6-#REF!</f>
        <v>#REF!</v>
      </c>
      <c r="G6" s="28" t="e">
        <f>'20180925'!G6-#REF!</f>
        <v>#REF!</v>
      </c>
      <c r="H6" s="28" t="e">
        <f>'20180925'!H6-#REF!</f>
        <v>#REF!</v>
      </c>
      <c r="I6" s="28" t="e">
        <f>'20180925'!I6-#REF!</f>
        <v>#REF!</v>
      </c>
      <c r="J6" s="28" t="e">
        <f>'20180925'!J6-#REF!</f>
        <v>#REF!</v>
      </c>
      <c r="K6" s="29" t="e">
        <f>'20180925'!K6-#REF!</f>
        <v>#REF!</v>
      </c>
      <c r="L6" s="29" t="e">
        <f>'20180925'!L6-#REF!</f>
        <v>#REF!</v>
      </c>
      <c r="M6" s="29" t="e">
        <f>'20180925'!M6-#REF!</f>
        <v>#REF!</v>
      </c>
      <c r="N6" s="29" t="e">
        <f>'20180925'!N6-#REF!</f>
        <v>#REF!</v>
      </c>
    </row>
    <row r="7" spans="1:18" ht="16.5" x14ac:dyDescent="0.3">
      <c r="A7" s="12">
        <v>3</v>
      </c>
      <c r="B7" s="1" t="s">
        <v>45</v>
      </c>
      <c r="C7" s="1" t="s">
        <v>46</v>
      </c>
      <c r="D7" s="44" t="s">
        <v>135</v>
      </c>
      <c r="E7" s="30" t="e">
        <f>'20180925'!E7-#REF!</f>
        <v>#REF!</v>
      </c>
      <c r="F7" s="30" t="e">
        <f>'20180925'!F7-#REF!</f>
        <v>#REF!</v>
      </c>
      <c r="G7" s="30" t="e">
        <f>'20180925'!G7-#REF!</f>
        <v>#REF!</v>
      </c>
      <c r="H7" s="30" t="e">
        <f>'20180925'!H7-#REF!</f>
        <v>#REF!</v>
      </c>
      <c r="I7" s="30" t="e">
        <f>'20180925'!I7-#REF!</f>
        <v>#REF!</v>
      </c>
      <c r="J7" s="30" t="e">
        <f>'20180925'!J7-#REF!</f>
        <v>#REF!</v>
      </c>
      <c r="K7" s="31" t="e">
        <f>'20180925'!K7-#REF!</f>
        <v>#REF!</v>
      </c>
      <c r="L7" s="31" t="e">
        <f>'20180925'!L7-#REF!</f>
        <v>#REF!</v>
      </c>
      <c r="M7" s="31" t="e">
        <f>'20180925'!M7-#REF!</f>
        <v>#REF!</v>
      </c>
      <c r="N7" s="31" t="e">
        <f>'20180925'!N7-#REF!</f>
        <v>#REF!</v>
      </c>
      <c r="O7" s="31" t="e">
        <f>'20180925'!O7-#REF!</f>
        <v>#REF!</v>
      </c>
      <c r="P7" s="31" t="e">
        <f>'20180925'!P7-#REF!</f>
        <v>#REF!</v>
      </c>
      <c r="Q7" s="31" t="e">
        <f>'20180925'!Q7-#REF!</f>
        <v>#REF!</v>
      </c>
      <c r="R7" s="31" t="e">
        <f>'20180925'!R7-#REF!</f>
        <v>#REF!</v>
      </c>
    </row>
    <row r="8" spans="1:18" ht="16.5" x14ac:dyDescent="0.3">
      <c r="A8" s="12">
        <v>4</v>
      </c>
      <c r="B8" s="1" t="s">
        <v>48</v>
      </c>
      <c r="C8" s="1" t="s">
        <v>49</v>
      </c>
      <c r="D8" s="44" t="s">
        <v>135</v>
      </c>
      <c r="E8" s="30" t="e">
        <f>'20180925'!E8-#REF!</f>
        <v>#REF!</v>
      </c>
      <c r="F8" s="30" t="e">
        <f>'20180925'!F8-#REF!</f>
        <v>#REF!</v>
      </c>
      <c r="G8" s="30" t="e">
        <f>'20180925'!G8-#REF!</f>
        <v>#REF!</v>
      </c>
      <c r="H8" s="30" t="e">
        <f>'20180925'!H8-#REF!</f>
        <v>#REF!</v>
      </c>
      <c r="I8" s="30" t="e">
        <f>'20180925'!I8-#REF!</f>
        <v>#REF!</v>
      </c>
      <c r="J8" s="30" t="e">
        <f>'20180925'!J8-#REF!</f>
        <v>#REF!</v>
      </c>
      <c r="K8" s="31" t="e">
        <f>'20180925'!K8-#REF!</f>
        <v>#REF!</v>
      </c>
      <c r="L8" s="31" t="e">
        <f>'20180925'!L8-#REF!</f>
        <v>#REF!</v>
      </c>
      <c r="M8" s="31" t="e">
        <f>'20180925'!M8-#REF!</f>
        <v>#REF!</v>
      </c>
      <c r="N8" s="31" t="e">
        <f>'20180925'!N8-#REF!</f>
        <v>#REF!</v>
      </c>
    </row>
    <row r="9" spans="1:18" s="17" customFormat="1" x14ac:dyDescent="0.25">
      <c r="A9" s="14"/>
      <c r="B9" s="15" t="s">
        <v>50</v>
      </c>
      <c r="C9" s="15" t="s">
        <v>51</v>
      </c>
      <c r="D9" s="16"/>
      <c r="E9" s="14">
        <v>2012</v>
      </c>
      <c r="F9" s="14">
        <v>2013</v>
      </c>
      <c r="G9" s="14">
        <v>2014</v>
      </c>
      <c r="H9" s="14">
        <v>2015</v>
      </c>
      <c r="I9" s="14">
        <v>2016</v>
      </c>
      <c r="J9" s="14">
        <v>2017</v>
      </c>
      <c r="K9" s="14">
        <v>2018</v>
      </c>
      <c r="L9" s="14">
        <v>2019</v>
      </c>
      <c r="M9" s="14">
        <v>2020</v>
      </c>
      <c r="N9" s="14">
        <v>2021</v>
      </c>
    </row>
    <row r="10" spans="1:18" x14ac:dyDescent="0.25">
      <c r="A10" s="12">
        <f>A8+1</f>
        <v>5</v>
      </c>
      <c r="B10" s="1" t="s">
        <v>2</v>
      </c>
      <c r="C10" s="1" t="s">
        <v>3</v>
      </c>
      <c r="D10" s="3" t="s">
        <v>134</v>
      </c>
      <c r="E10" s="28" t="e">
        <f>'20180925'!E10-#REF!</f>
        <v>#REF!</v>
      </c>
      <c r="F10" s="28" t="e">
        <f>'20180925'!F10-#REF!</f>
        <v>#REF!</v>
      </c>
      <c r="G10" s="28" t="e">
        <f>'20180925'!G10-#REF!</f>
        <v>#REF!</v>
      </c>
      <c r="H10" s="28" t="e">
        <f>'20180925'!H10-#REF!</f>
        <v>#REF!</v>
      </c>
      <c r="I10" s="28" t="e">
        <f>'20180925'!I10-#REF!</f>
        <v>#REF!</v>
      </c>
      <c r="J10" s="28" t="e">
        <f>'20180925'!J10-#REF!</f>
        <v>#REF!</v>
      </c>
      <c r="K10" s="29" t="e">
        <f>'20180925'!K10-#REF!</f>
        <v>#REF!</v>
      </c>
      <c r="L10" s="29" t="e">
        <f>'20180925'!L10-#REF!</f>
        <v>#REF!</v>
      </c>
      <c r="M10" s="29" t="e">
        <f>'20180925'!M10-#REF!</f>
        <v>#REF!</v>
      </c>
      <c r="N10" s="29" t="e">
        <f>'20180925'!N10-#REF!</f>
        <v>#REF!</v>
      </c>
    </row>
    <row r="11" spans="1:18" x14ac:dyDescent="0.25">
      <c r="A11" s="12">
        <f>A10+1</f>
        <v>6</v>
      </c>
      <c r="B11" s="1" t="s">
        <v>52</v>
      </c>
      <c r="C11" s="1" t="s">
        <v>4</v>
      </c>
      <c r="D11" s="3" t="s">
        <v>134</v>
      </c>
      <c r="E11" s="28" t="e">
        <f>'20180925'!E11-#REF!</f>
        <v>#REF!</v>
      </c>
      <c r="F11" s="28" t="e">
        <f>'20180925'!F11-#REF!</f>
        <v>#REF!</v>
      </c>
      <c r="G11" s="28" t="e">
        <f>'20180925'!G11-#REF!</f>
        <v>#REF!</v>
      </c>
      <c r="H11" s="28" t="e">
        <f>'20180925'!H11-#REF!</f>
        <v>#REF!</v>
      </c>
      <c r="I11" s="28" t="e">
        <f>'20180925'!I11-#REF!</f>
        <v>#REF!</v>
      </c>
      <c r="J11" s="28" t="e">
        <f>'20180925'!J11-#REF!</f>
        <v>#REF!</v>
      </c>
      <c r="K11" s="29" t="e">
        <f>'20180925'!K11-#REF!</f>
        <v>#REF!</v>
      </c>
      <c r="L11" s="29" t="e">
        <f>'20180925'!L11-#REF!</f>
        <v>#REF!</v>
      </c>
      <c r="M11" s="29" t="e">
        <f>'20180925'!M11-#REF!</f>
        <v>#REF!</v>
      </c>
      <c r="N11" s="29" t="e">
        <f>'20180925'!N11-#REF!</f>
        <v>#REF!</v>
      </c>
    </row>
    <row r="12" spans="1:18" x14ac:dyDescent="0.25">
      <c r="A12" s="12">
        <f t="shared" ref="A12:A16" si="0">A11+1</f>
        <v>7</v>
      </c>
      <c r="B12" s="1" t="s">
        <v>53</v>
      </c>
      <c r="C12" s="1" t="s">
        <v>5</v>
      </c>
      <c r="D12" s="3" t="s">
        <v>134</v>
      </c>
      <c r="E12" s="28" t="e">
        <f>'20180925'!E12-#REF!</f>
        <v>#REF!</v>
      </c>
      <c r="F12" s="28" t="e">
        <f>'20180925'!F12-#REF!</f>
        <v>#REF!</v>
      </c>
      <c r="G12" s="28" t="e">
        <f>'20180925'!G12-#REF!</f>
        <v>#REF!</v>
      </c>
      <c r="H12" s="28" t="e">
        <f>'20180925'!H12-#REF!</f>
        <v>#REF!</v>
      </c>
      <c r="I12" s="28" t="e">
        <f>'20180925'!I12-#REF!</f>
        <v>#REF!</v>
      </c>
      <c r="J12" s="28" t="e">
        <f>'20180925'!J12-#REF!</f>
        <v>#REF!</v>
      </c>
      <c r="K12" s="29" t="e">
        <f>'20180925'!K12-#REF!</f>
        <v>#REF!</v>
      </c>
      <c r="L12" s="29" t="e">
        <f>'20180925'!L12-#REF!</f>
        <v>#REF!</v>
      </c>
      <c r="M12" s="29" t="e">
        <f>'20180925'!M12-#REF!</f>
        <v>#REF!</v>
      </c>
      <c r="N12" s="29" t="e">
        <f>'20180925'!N12-#REF!</f>
        <v>#REF!</v>
      </c>
    </row>
    <row r="13" spans="1:18" x14ac:dyDescent="0.25">
      <c r="A13" s="12">
        <f t="shared" si="0"/>
        <v>8</v>
      </c>
      <c r="B13" s="1" t="s">
        <v>54</v>
      </c>
      <c r="C13" s="1" t="s">
        <v>6</v>
      </c>
      <c r="D13" s="3" t="s">
        <v>134</v>
      </c>
      <c r="E13" s="28" t="e">
        <f>'20180925'!E13-#REF!</f>
        <v>#REF!</v>
      </c>
      <c r="F13" s="28" t="e">
        <f>'20180925'!F13-#REF!</f>
        <v>#REF!</v>
      </c>
      <c r="G13" s="28" t="e">
        <f>'20180925'!G13-#REF!</f>
        <v>#REF!</v>
      </c>
      <c r="H13" s="28" t="e">
        <f>'20180925'!H13-#REF!</f>
        <v>#REF!</v>
      </c>
      <c r="I13" s="28" t="e">
        <f>'20180925'!I13-#REF!</f>
        <v>#REF!</v>
      </c>
      <c r="J13" s="28" t="e">
        <f>'20180925'!J13-#REF!</f>
        <v>#REF!</v>
      </c>
      <c r="K13" s="29" t="e">
        <f>'20180925'!K13-#REF!</f>
        <v>#REF!</v>
      </c>
      <c r="L13" s="29" t="e">
        <f>'20180925'!L13-#REF!</f>
        <v>#REF!</v>
      </c>
      <c r="M13" s="29" t="e">
        <f>'20180925'!M13-#REF!</f>
        <v>#REF!</v>
      </c>
      <c r="N13" s="29" t="e">
        <f>'20180925'!N13-#REF!</f>
        <v>#REF!</v>
      </c>
    </row>
    <row r="14" spans="1:18" x14ac:dyDescent="0.25">
      <c r="A14" s="12">
        <f t="shared" si="0"/>
        <v>9</v>
      </c>
      <c r="B14" s="1" t="s">
        <v>55</v>
      </c>
      <c r="C14" s="1" t="s">
        <v>7</v>
      </c>
      <c r="D14" s="3" t="s">
        <v>134</v>
      </c>
      <c r="E14" s="28" t="e">
        <f>'20180925'!E14-#REF!</f>
        <v>#REF!</v>
      </c>
      <c r="F14" s="28" t="e">
        <f>'20180925'!F14-#REF!</f>
        <v>#REF!</v>
      </c>
      <c r="G14" s="28" t="e">
        <f>'20180925'!G14-#REF!</f>
        <v>#REF!</v>
      </c>
      <c r="H14" s="28" t="e">
        <f>'20180925'!H14-#REF!</f>
        <v>#REF!</v>
      </c>
      <c r="I14" s="28" t="e">
        <f>'20180925'!I14-#REF!</f>
        <v>#REF!</v>
      </c>
      <c r="J14" s="28" t="e">
        <f>'20180925'!J14-#REF!</f>
        <v>#REF!</v>
      </c>
      <c r="K14" s="29" t="e">
        <f>'20180925'!K14-#REF!</f>
        <v>#REF!</v>
      </c>
      <c r="L14" s="29" t="e">
        <f>'20180925'!L14-#REF!</f>
        <v>#REF!</v>
      </c>
      <c r="M14" s="29" t="e">
        <f>'20180925'!M14-#REF!</f>
        <v>#REF!</v>
      </c>
      <c r="N14" s="29" t="e">
        <f>'20180925'!N14-#REF!</f>
        <v>#REF!</v>
      </c>
    </row>
    <row r="15" spans="1:18" x14ac:dyDescent="0.25">
      <c r="A15" s="12">
        <f t="shared" si="0"/>
        <v>10</v>
      </c>
      <c r="B15" s="1" t="s">
        <v>8</v>
      </c>
      <c r="C15" s="1" t="s">
        <v>9</v>
      </c>
      <c r="D15" s="3" t="s">
        <v>134</v>
      </c>
      <c r="E15" s="28" t="e">
        <f>'20180925'!E15-#REF!</f>
        <v>#REF!</v>
      </c>
      <c r="F15" s="28" t="e">
        <f>'20180925'!F15-#REF!</f>
        <v>#REF!</v>
      </c>
      <c r="G15" s="28" t="e">
        <f>'20180925'!G15-#REF!</f>
        <v>#REF!</v>
      </c>
      <c r="H15" s="28" t="e">
        <f>'20180925'!H15-#REF!</f>
        <v>#REF!</v>
      </c>
      <c r="I15" s="28" t="e">
        <f>'20180925'!I15-#REF!</f>
        <v>#REF!</v>
      </c>
      <c r="J15" s="28" t="e">
        <f>'20180925'!J15-#REF!</f>
        <v>#REF!</v>
      </c>
      <c r="K15" s="29" t="e">
        <f>'20180925'!K15-#REF!</f>
        <v>#REF!</v>
      </c>
      <c r="L15" s="29" t="e">
        <f>'20180925'!L15-#REF!</f>
        <v>#REF!</v>
      </c>
      <c r="M15" s="29" t="e">
        <f>'20180925'!M15-#REF!</f>
        <v>#REF!</v>
      </c>
      <c r="N15" s="29" t="e">
        <f>'20180925'!N15-#REF!</f>
        <v>#REF!</v>
      </c>
    </row>
    <row r="16" spans="1:18" x14ac:dyDescent="0.25">
      <c r="A16" s="12">
        <f t="shared" si="0"/>
        <v>11</v>
      </c>
      <c r="B16" s="1" t="s">
        <v>10</v>
      </c>
      <c r="C16" s="1" t="s">
        <v>11</v>
      </c>
      <c r="D16" s="3" t="s">
        <v>134</v>
      </c>
      <c r="E16" s="28" t="e">
        <f>'20180925'!E16-#REF!</f>
        <v>#REF!</v>
      </c>
      <c r="F16" s="28" t="e">
        <f>'20180925'!F16-#REF!</f>
        <v>#REF!</v>
      </c>
      <c r="G16" s="28" t="e">
        <f>'20180925'!G16-#REF!</f>
        <v>#REF!</v>
      </c>
      <c r="H16" s="28" t="e">
        <f>'20180925'!H16-#REF!</f>
        <v>#REF!</v>
      </c>
      <c r="I16" s="28" t="e">
        <f>'20180925'!I16-#REF!</f>
        <v>#REF!</v>
      </c>
      <c r="J16" s="28" t="e">
        <f>'20180925'!J16-#REF!</f>
        <v>#REF!</v>
      </c>
      <c r="K16" s="29" t="e">
        <f>'20180925'!K16-#REF!</f>
        <v>#REF!</v>
      </c>
      <c r="L16" s="29" t="e">
        <f>'20180925'!L16-#REF!</f>
        <v>#REF!</v>
      </c>
      <c r="M16" s="29" t="e">
        <f>'20180925'!M16-#REF!</f>
        <v>#REF!</v>
      </c>
      <c r="N16" s="29" t="e">
        <f>'20180925'!N16-#REF!</f>
        <v>#REF!</v>
      </c>
    </row>
    <row r="17" spans="1:14" s="17" customFormat="1" x14ac:dyDescent="0.25">
      <c r="A17" s="14"/>
      <c r="B17" s="15" t="s">
        <v>56</v>
      </c>
      <c r="C17" s="15" t="s">
        <v>57</v>
      </c>
      <c r="D17" s="16"/>
      <c r="E17" s="14">
        <v>2012</v>
      </c>
      <c r="F17" s="14">
        <v>2013</v>
      </c>
      <c r="G17" s="14">
        <v>2014</v>
      </c>
      <c r="H17" s="14">
        <v>2015</v>
      </c>
      <c r="I17" s="14">
        <v>2016</v>
      </c>
      <c r="J17" s="14">
        <v>2017</v>
      </c>
      <c r="K17" s="14">
        <v>2018</v>
      </c>
      <c r="L17" s="14">
        <v>2019</v>
      </c>
      <c r="M17" s="14">
        <v>2020</v>
      </c>
      <c r="N17" s="14">
        <v>2021</v>
      </c>
    </row>
    <row r="18" spans="1:14" ht="16.5" x14ac:dyDescent="0.3">
      <c r="A18" s="12">
        <f>A16+1</f>
        <v>12</v>
      </c>
      <c r="B18" s="1" t="s">
        <v>2</v>
      </c>
      <c r="C18" s="1" t="s">
        <v>3</v>
      </c>
      <c r="D18" s="44" t="s">
        <v>135</v>
      </c>
      <c r="E18" s="30" t="e">
        <f>'20180925'!E18-#REF!</f>
        <v>#REF!</v>
      </c>
      <c r="F18" s="30" t="e">
        <f>'20180925'!F18-#REF!</f>
        <v>#REF!</v>
      </c>
      <c r="G18" s="30" t="e">
        <f>'20180925'!G18-#REF!</f>
        <v>#REF!</v>
      </c>
      <c r="H18" s="30" t="e">
        <f>'20180925'!H18-#REF!</f>
        <v>#REF!</v>
      </c>
      <c r="I18" s="30" t="e">
        <f>'20180925'!I18-#REF!</f>
        <v>#REF!</v>
      </c>
      <c r="J18" s="30" t="e">
        <f>'20180925'!J18-#REF!</f>
        <v>#REF!</v>
      </c>
      <c r="K18" s="31" t="e">
        <f>'20180925'!K18-#REF!</f>
        <v>#REF!</v>
      </c>
      <c r="L18" s="31" t="e">
        <f>'20180925'!L18-#REF!</f>
        <v>#REF!</v>
      </c>
      <c r="M18" s="31" t="e">
        <f>'20180925'!M18-#REF!</f>
        <v>#REF!</v>
      </c>
      <c r="N18" s="31" t="e">
        <f>'20180925'!N18-#REF!</f>
        <v>#REF!</v>
      </c>
    </row>
    <row r="19" spans="1:14" ht="16.5" x14ac:dyDescent="0.3">
      <c r="A19" s="12">
        <f>A18+1</f>
        <v>13</v>
      </c>
      <c r="B19" s="1" t="s">
        <v>52</v>
      </c>
      <c r="C19" s="1" t="s">
        <v>4</v>
      </c>
      <c r="D19" s="44" t="s">
        <v>135</v>
      </c>
      <c r="E19" s="30" t="e">
        <f>'20180925'!E19-#REF!</f>
        <v>#REF!</v>
      </c>
      <c r="F19" s="30" t="e">
        <f>'20180925'!F19-#REF!</f>
        <v>#REF!</v>
      </c>
      <c r="G19" s="30" t="e">
        <f>'20180925'!G19-#REF!</f>
        <v>#REF!</v>
      </c>
      <c r="H19" s="30" t="e">
        <f>'20180925'!H19-#REF!</f>
        <v>#REF!</v>
      </c>
      <c r="I19" s="30" t="e">
        <f>'20180925'!I19-#REF!</f>
        <v>#REF!</v>
      </c>
      <c r="J19" s="30" t="e">
        <f>'20180925'!J19-#REF!</f>
        <v>#REF!</v>
      </c>
      <c r="K19" s="31" t="e">
        <f>'20180925'!K19-#REF!</f>
        <v>#REF!</v>
      </c>
      <c r="L19" s="31" t="e">
        <f>'20180925'!L19-#REF!</f>
        <v>#REF!</v>
      </c>
      <c r="M19" s="31" t="e">
        <f>'20180925'!M19-#REF!</f>
        <v>#REF!</v>
      </c>
      <c r="N19" s="31" t="e">
        <f>'20180925'!N19-#REF!</f>
        <v>#REF!</v>
      </c>
    </row>
    <row r="20" spans="1:14" ht="16.5" x14ac:dyDescent="0.3">
      <c r="A20" s="12">
        <f t="shared" ref="A20:A24" si="1">A19+1</f>
        <v>14</v>
      </c>
      <c r="B20" s="1" t="s">
        <v>53</v>
      </c>
      <c r="C20" s="1" t="s">
        <v>5</v>
      </c>
      <c r="D20" s="44" t="s">
        <v>135</v>
      </c>
      <c r="E20" s="30" t="e">
        <f>'20180925'!E20-#REF!</f>
        <v>#REF!</v>
      </c>
      <c r="F20" s="30" t="e">
        <f>'20180925'!F20-#REF!</f>
        <v>#REF!</v>
      </c>
      <c r="G20" s="30" t="e">
        <f>'20180925'!G20-#REF!</f>
        <v>#REF!</v>
      </c>
      <c r="H20" s="30" t="e">
        <f>'20180925'!H20-#REF!</f>
        <v>#REF!</v>
      </c>
      <c r="I20" s="30" t="e">
        <f>'20180925'!I20-#REF!</f>
        <v>#REF!</v>
      </c>
      <c r="J20" s="30" t="e">
        <f>'20180925'!J20-#REF!</f>
        <v>#REF!</v>
      </c>
      <c r="K20" s="31" t="e">
        <f>'20180925'!K20-#REF!</f>
        <v>#REF!</v>
      </c>
      <c r="L20" s="31" t="e">
        <f>'20180925'!L20-#REF!</f>
        <v>#REF!</v>
      </c>
      <c r="M20" s="31" t="e">
        <f>'20180925'!M20-#REF!</f>
        <v>#REF!</v>
      </c>
      <c r="N20" s="31" t="e">
        <f>'20180925'!N20-#REF!</f>
        <v>#REF!</v>
      </c>
    </row>
    <row r="21" spans="1:14" ht="16.5" x14ac:dyDescent="0.3">
      <c r="A21" s="12">
        <f t="shared" si="1"/>
        <v>15</v>
      </c>
      <c r="B21" s="1" t="s">
        <v>54</v>
      </c>
      <c r="C21" s="1" t="s">
        <v>6</v>
      </c>
      <c r="D21" s="44" t="s">
        <v>135</v>
      </c>
      <c r="E21" s="30" t="e">
        <f>'20180925'!E21-#REF!</f>
        <v>#REF!</v>
      </c>
      <c r="F21" s="30" t="e">
        <f>'20180925'!F21-#REF!</f>
        <v>#REF!</v>
      </c>
      <c r="G21" s="30" t="e">
        <f>'20180925'!G21-#REF!</f>
        <v>#REF!</v>
      </c>
      <c r="H21" s="30" t="e">
        <f>'20180925'!H21-#REF!</f>
        <v>#REF!</v>
      </c>
      <c r="I21" s="30" t="e">
        <f>'20180925'!I21-#REF!</f>
        <v>#REF!</v>
      </c>
      <c r="J21" s="30" t="e">
        <f>'20180925'!J21-#REF!</f>
        <v>#REF!</v>
      </c>
      <c r="K21" s="31" t="e">
        <f>'20180925'!K21-#REF!</f>
        <v>#REF!</v>
      </c>
      <c r="L21" s="31" t="e">
        <f>'20180925'!L21-#REF!</f>
        <v>#REF!</v>
      </c>
      <c r="M21" s="31" t="e">
        <f>'20180925'!M21-#REF!</f>
        <v>#REF!</v>
      </c>
      <c r="N21" s="31" t="e">
        <f>'20180925'!N21-#REF!</f>
        <v>#REF!</v>
      </c>
    </row>
    <row r="22" spans="1:14" x14ac:dyDescent="0.25">
      <c r="A22" s="12">
        <f t="shared" si="1"/>
        <v>16</v>
      </c>
      <c r="B22" s="1" t="s">
        <v>55</v>
      </c>
      <c r="C22" s="1" t="s">
        <v>58</v>
      </c>
      <c r="D22" s="19" t="s">
        <v>59</v>
      </c>
      <c r="E22" s="30" t="s">
        <v>59</v>
      </c>
      <c r="F22" s="30" t="s">
        <v>59</v>
      </c>
      <c r="G22" s="30" t="s">
        <v>59</v>
      </c>
      <c r="H22" s="30" t="s">
        <v>59</v>
      </c>
      <c r="I22" s="30" t="s">
        <v>59</v>
      </c>
      <c r="J22" s="30" t="s">
        <v>59</v>
      </c>
      <c r="K22" s="31" t="s">
        <v>59</v>
      </c>
      <c r="L22" s="31" t="s">
        <v>59</v>
      </c>
      <c r="M22" s="31" t="s">
        <v>59</v>
      </c>
      <c r="N22" s="31" t="s">
        <v>59</v>
      </c>
    </row>
    <row r="23" spans="1:14" ht="16.5" x14ac:dyDescent="0.3">
      <c r="A23" s="12">
        <f t="shared" si="1"/>
        <v>17</v>
      </c>
      <c r="B23" s="1" t="s">
        <v>8</v>
      </c>
      <c r="C23" s="1" t="s">
        <v>9</v>
      </c>
      <c r="D23" s="44" t="s">
        <v>135</v>
      </c>
      <c r="E23" s="30" t="e">
        <f>'20180925'!E23-#REF!</f>
        <v>#REF!</v>
      </c>
      <c r="F23" s="30" t="e">
        <f>'20180925'!F23-#REF!</f>
        <v>#REF!</v>
      </c>
      <c r="G23" s="30" t="e">
        <f>'20180925'!G23-#REF!</f>
        <v>#REF!</v>
      </c>
      <c r="H23" s="30" t="e">
        <f>'20180925'!H23-#REF!</f>
        <v>#REF!</v>
      </c>
      <c r="I23" s="30" t="e">
        <f>'20180925'!I23-#REF!</f>
        <v>#REF!</v>
      </c>
      <c r="J23" s="30" t="e">
        <f>'20180925'!J23-#REF!</f>
        <v>#REF!</v>
      </c>
      <c r="K23" s="31" t="e">
        <f>'20180925'!K23-#REF!</f>
        <v>#REF!</v>
      </c>
      <c r="L23" s="31" t="e">
        <f>'20180925'!L23-#REF!</f>
        <v>#REF!</v>
      </c>
      <c r="M23" s="31" t="e">
        <f>'20180925'!M23-#REF!</f>
        <v>#REF!</v>
      </c>
      <c r="N23" s="31" t="e">
        <f>'20180925'!N23-#REF!</f>
        <v>#REF!</v>
      </c>
    </row>
    <row r="24" spans="1:14" ht="16.5" x14ac:dyDescent="0.3">
      <c r="A24" s="12">
        <f t="shared" si="1"/>
        <v>18</v>
      </c>
      <c r="B24" s="1" t="s">
        <v>10</v>
      </c>
      <c r="C24" s="1" t="s">
        <v>11</v>
      </c>
      <c r="D24" s="44" t="s">
        <v>135</v>
      </c>
      <c r="E24" s="30" t="e">
        <f>'20180925'!E24-#REF!</f>
        <v>#REF!</v>
      </c>
      <c r="F24" s="30" t="e">
        <f>'20180925'!F24-#REF!</f>
        <v>#REF!</v>
      </c>
      <c r="G24" s="30" t="e">
        <f>'20180925'!G24-#REF!</f>
        <v>#REF!</v>
      </c>
      <c r="H24" s="30" t="e">
        <f>'20180925'!H24-#REF!</f>
        <v>#REF!</v>
      </c>
      <c r="I24" s="30" t="e">
        <f>'20180925'!I24-#REF!</f>
        <v>#REF!</v>
      </c>
      <c r="J24" s="30" t="e">
        <f>'20180925'!J24-#REF!</f>
        <v>#REF!</v>
      </c>
      <c r="K24" s="31" t="e">
        <f>'20180925'!K24-#REF!</f>
        <v>#REF!</v>
      </c>
      <c r="L24" s="31" t="e">
        <f>'20180925'!L24-#REF!</f>
        <v>#REF!</v>
      </c>
      <c r="M24" s="31" t="e">
        <f>'20180925'!M24-#REF!</f>
        <v>#REF!</v>
      </c>
      <c r="N24" s="31" t="e">
        <f>'20180925'!N24-#REF!</f>
        <v>#REF!</v>
      </c>
    </row>
    <row r="25" spans="1:14" s="17" customFormat="1" x14ac:dyDescent="0.25">
      <c r="A25" s="14"/>
      <c r="B25" s="15" t="s">
        <v>60</v>
      </c>
      <c r="C25" s="15" t="s">
        <v>61</v>
      </c>
      <c r="D25" s="16"/>
      <c r="E25" s="14">
        <v>2012</v>
      </c>
      <c r="F25" s="14">
        <v>2013</v>
      </c>
      <c r="G25" s="14">
        <v>2014</v>
      </c>
      <c r="H25" s="14">
        <v>2015</v>
      </c>
      <c r="I25" s="14">
        <v>2016</v>
      </c>
      <c r="J25" s="14">
        <v>2017</v>
      </c>
      <c r="K25" s="14">
        <v>2018</v>
      </c>
      <c r="L25" s="14">
        <v>2019</v>
      </c>
      <c r="M25" s="14">
        <v>2020</v>
      </c>
      <c r="N25" s="14">
        <v>2021</v>
      </c>
    </row>
    <row r="26" spans="1:14" x14ac:dyDescent="0.25">
      <c r="A26" s="12">
        <f>A24+1</f>
        <v>19</v>
      </c>
      <c r="B26" s="1" t="s">
        <v>2</v>
      </c>
      <c r="C26" s="1" t="s">
        <v>3</v>
      </c>
      <c r="D26" s="3" t="s">
        <v>134</v>
      </c>
      <c r="E26" s="28" t="e">
        <f>'20180925'!E26-#REF!</f>
        <v>#REF!</v>
      </c>
      <c r="F26" s="28" t="e">
        <f>'20180925'!F26-#REF!</f>
        <v>#REF!</v>
      </c>
      <c r="G26" s="28" t="e">
        <f>'20180925'!G26-#REF!</f>
        <v>#REF!</v>
      </c>
      <c r="H26" s="28" t="e">
        <f>'20180925'!H26-#REF!</f>
        <v>#REF!</v>
      </c>
      <c r="I26" s="28" t="e">
        <f>'20180925'!I26-#REF!</f>
        <v>#REF!</v>
      </c>
      <c r="J26" s="28" t="e">
        <f>'20180925'!J26-#REF!</f>
        <v>#REF!</v>
      </c>
      <c r="K26" s="29" t="e">
        <f>'20180925'!K26-#REF!</f>
        <v>#REF!</v>
      </c>
      <c r="L26" s="29" t="e">
        <f>'20180925'!L26-#REF!</f>
        <v>#REF!</v>
      </c>
      <c r="M26" s="29" t="e">
        <f>'20180925'!M26-#REF!</f>
        <v>#REF!</v>
      </c>
      <c r="N26" s="29" t="e">
        <f>'20180925'!N26-#REF!</f>
        <v>#REF!</v>
      </c>
    </row>
    <row r="27" spans="1:14" x14ac:dyDescent="0.25">
      <c r="A27" s="12">
        <f>A26+1</f>
        <v>20</v>
      </c>
      <c r="B27" s="1" t="s">
        <v>52</v>
      </c>
      <c r="C27" s="1" t="s">
        <v>4</v>
      </c>
      <c r="D27" s="3" t="s">
        <v>134</v>
      </c>
      <c r="E27" s="28" t="e">
        <f>'20180925'!E27-#REF!</f>
        <v>#REF!</v>
      </c>
      <c r="F27" s="28" t="e">
        <f>'20180925'!F27-#REF!</f>
        <v>#REF!</v>
      </c>
      <c r="G27" s="28" t="e">
        <f>'20180925'!G27-#REF!</f>
        <v>#REF!</v>
      </c>
      <c r="H27" s="28" t="e">
        <f>'20180925'!H27-#REF!</f>
        <v>#REF!</v>
      </c>
      <c r="I27" s="28" t="e">
        <f>'20180925'!I27-#REF!</f>
        <v>#REF!</v>
      </c>
      <c r="J27" s="28" t="e">
        <f>'20180925'!J27-#REF!</f>
        <v>#REF!</v>
      </c>
      <c r="K27" s="29" t="e">
        <f>'20180925'!K27-#REF!</f>
        <v>#REF!</v>
      </c>
      <c r="L27" s="29" t="e">
        <f>'20180925'!L27-#REF!</f>
        <v>#REF!</v>
      </c>
      <c r="M27" s="29" t="e">
        <f>'20180925'!M27-#REF!</f>
        <v>#REF!</v>
      </c>
      <c r="N27" s="29" t="e">
        <f>'20180925'!N27-#REF!</f>
        <v>#REF!</v>
      </c>
    </row>
    <row r="28" spans="1:14" x14ac:dyDescent="0.25">
      <c r="A28" s="12">
        <f t="shared" ref="A28:A32" si="2">A27+1</f>
        <v>21</v>
      </c>
      <c r="B28" s="1" t="s">
        <v>53</v>
      </c>
      <c r="C28" s="1" t="s">
        <v>5</v>
      </c>
      <c r="D28" s="3" t="s">
        <v>134</v>
      </c>
      <c r="E28" s="28" t="e">
        <f>'20180925'!E28-#REF!</f>
        <v>#REF!</v>
      </c>
      <c r="F28" s="28" t="e">
        <f>'20180925'!F28-#REF!</f>
        <v>#REF!</v>
      </c>
      <c r="G28" s="28" t="e">
        <f>'20180925'!G28-#REF!</f>
        <v>#REF!</v>
      </c>
      <c r="H28" s="28" t="e">
        <f>'20180925'!H28-#REF!</f>
        <v>#REF!</v>
      </c>
      <c r="I28" s="28" t="e">
        <f>'20180925'!I28-#REF!</f>
        <v>#REF!</v>
      </c>
      <c r="J28" s="28" t="e">
        <f>'20180925'!J28-#REF!</f>
        <v>#REF!</v>
      </c>
      <c r="K28" s="29" t="e">
        <f>'20180925'!K28-#REF!</f>
        <v>#REF!</v>
      </c>
      <c r="L28" s="29" t="e">
        <f>'20180925'!L28-#REF!</f>
        <v>#REF!</v>
      </c>
      <c r="M28" s="29" t="e">
        <f>'20180925'!M28-#REF!</f>
        <v>#REF!</v>
      </c>
      <c r="N28" s="29" t="e">
        <f>'20180925'!N28-#REF!</f>
        <v>#REF!</v>
      </c>
    </row>
    <row r="29" spans="1:14" x14ac:dyDescent="0.25">
      <c r="A29" s="12">
        <f t="shared" si="2"/>
        <v>22</v>
      </c>
      <c r="B29" s="1" t="s">
        <v>54</v>
      </c>
      <c r="C29" s="1" t="s">
        <v>6</v>
      </c>
      <c r="D29" s="3" t="s">
        <v>134</v>
      </c>
      <c r="E29" s="28" t="e">
        <f>'20180925'!E29-#REF!</f>
        <v>#REF!</v>
      </c>
      <c r="F29" s="28" t="e">
        <f>'20180925'!F29-#REF!</f>
        <v>#REF!</v>
      </c>
      <c r="G29" s="28" t="e">
        <f>'20180925'!G29-#REF!</f>
        <v>#REF!</v>
      </c>
      <c r="H29" s="28" t="e">
        <f>'20180925'!H29-#REF!</f>
        <v>#REF!</v>
      </c>
      <c r="I29" s="28" t="e">
        <f>'20180925'!I29-#REF!</f>
        <v>#REF!</v>
      </c>
      <c r="J29" s="28" t="e">
        <f>'20180925'!J29-#REF!</f>
        <v>#REF!</v>
      </c>
      <c r="K29" s="29" t="e">
        <f>'20180925'!K29-#REF!</f>
        <v>#REF!</v>
      </c>
      <c r="L29" s="29" t="e">
        <f>'20180925'!L29-#REF!</f>
        <v>#REF!</v>
      </c>
      <c r="M29" s="29" t="e">
        <f>'20180925'!M29-#REF!</f>
        <v>#REF!</v>
      </c>
      <c r="N29" s="29" t="e">
        <f>'20180925'!N29-#REF!</f>
        <v>#REF!</v>
      </c>
    </row>
    <row r="30" spans="1:14" x14ac:dyDescent="0.25">
      <c r="A30" s="12">
        <f t="shared" si="2"/>
        <v>23</v>
      </c>
      <c r="B30" s="1" t="s">
        <v>55</v>
      </c>
      <c r="C30" s="1" t="s">
        <v>58</v>
      </c>
      <c r="D30" s="3" t="s">
        <v>134</v>
      </c>
      <c r="E30" s="28" t="e">
        <f>'20180925'!E30-#REF!</f>
        <v>#REF!</v>
      </c>
      <c r="F30" s="28" t="e">
        <f>'20180925'!F30-#REF!</f>
        <v>#REF!</v>
      </c>
      <c r="G30" s="28" t="e">
        <f>'20180925'!G30-#REF!</f>
        <v>#REF!</v>
      </c>
      <c r="H30" s="28" t="e">
        <f>'20180925'!H30-#REF!</f>
        <v>#REF!</v>
      </c>
      <c r="I30" s="28" t="e">
        <f>'20180925'!I30-#REF!</f>
        <v>#REF!</v>
      </c>
      <c r="J30" s="28" t="e">
        <f>'20180925'!J30-#REF!</f>
        <v>#REF!</v>
      </c>
      <c r="K30" s="29" t="e">
        <f>'20180925'!K30-#REF!</f>
        <v>#REF!</v>
      </c>
      <c r="L30" s="29" t="e">
        <f>'20180925'!L30-#REF!</f>
        <v>#REF!</v>
      </c>
      <c r="M30" s="29" t="e">
        <f>'20180925'!M30-#REF!</f>
        <v>#REF!</v>
      </c>
      <c r="N30" s="29" t="e">
        <f>'20180925'!N30-#REF!</f>
        <v>#REF!</v>
      </c>
    </row>
    <row r="31" spans="1:14" x14ac:dyDescent="0.25">
      <c r="A31" s="12">
        <f t="shared" si="2"/>
        <v>24</v>
      </c>
      <c r="B31" s="1" t="s">
        <v>8</v>
      </c>
      <c r="C31" s="1" t="s">
        <v>9</v>
      </c>
      <c r="D31" s="3" t="s">
        <v>134</v>
      </c>
      <c r="E31" s="28" t="e">
        <f>'20180925'!E31-#REF!</f>
        <v>#REF!</v>
      </c>
      <c r="F31" s="28" t="e">
        <f>'20180925'!F31-#REF!</f>
        <v>#REF!</v>
      </c>
      <c r="G31" s="28" t="e">
        <f>'20180925'!G31-#REF!</f>
        <v>#REF!</v>
      </c>
      <c r="H31" s="28" t="e">
        <f>'20180925'!H31-#REF!</f>
        <v>#REF!</v>
      </c>
      <c r="I31" s="28" t="e">
        <f>'20180925'!I31-#REF!</f>
        <v>#REF!</v>
      </c>
      <c r="J31" s="28" t="e">
        <f>'20180925'!J31-#REF!</f>
        <v>#REF!</v>
      </c>
      <c r="K31" s="29" t="e">
        <f>'20180925'!K31-#REF!</f>
        <v>#REF!</v>
      </c>
      <c r="L31" s="29" t="e">
        <f>'20180925'!L31-#REF!</f>
        <v>#REF!</v>
      </c>
      <c r="M31" s="29" t="e">
        <f>'20180925'!M31-#REF!</f>
        <v>#REF!</v>
      </c>
      <c r="N31" s="29" t="e">
        <f>'20180925'!N31-#REF!</f>
        <v>#REF!</v>
      </c>
    </row>
    <row r="32" spans="1:14" x14ac:dyDescent="0.25">
      <c r="A32" s="12">
        <f t="shared" si="2"/>
        <v>25</v>
      </c>
      <c r="B32" s="1" t="s">
        <v>10</v>
      </c>
      <c r="C32" s="1" t="s">
        <v>11</v>
      </c>
      <c r="D32" s="3" t="s">
        <v>134</v>
      </c>
      <c r="E32" s="28" t="e">
        <f>'20180925'!E32-#REF!</f>
        <v>#REF!</v>
      </c>
      <c r="F32" s="28" t="e">
        <f>'20180925'!F32-#REF!</f>
        <v>#REF!</v>
      </c>
      <c r="G32" s="28" t="e">
        <f>'20180925'!G32-#REF!</f>
        <v>#REF!</v>
      </c>
      <c r="H32" s="28" t="e">
        <f>'20180925'!H32-#REF!</f>
        <v>#REF!</v>
      </c>
      <c r="I32" s="28" t="e">
        <f>'20180925'!I32-#REF!</f>
        <v>#REF!</v>
      </c>
      <c r="J32" s="28" t="e">
        <f>'20180925'!J32-#REF!</f>
        <v>#REF!</v>
      </c>
      <c r="K32" s="29" t="e">
        <f>'20180925'!K32-#REF!</f>
        <v>#REF!</v>
      </c>
      <c r="L32" s="29" t="e">
        <f>'20180925'!L32-#REF!</f>
        <v>#REF!</v>
      </c>
      <c r="M32" s="29" t="e">
        <f>'20180925'!M32-#REF!</f>
        <v>#REF!</v>
      </c>
      <c r="N32" s="29" t="e">
        <f>'20180925'!N32-#REF!</f>
        <v>#REF!</v>
      </c>
    </row>
    <row r="33" spans="1:14" x14ac:dyDescent="0.25">
      <c r="A33" s="8"/>
      <c r="B33" s="9" t="s">
        <v>62</v>
      </c>
      <c r="C33" s="9" t="s">
        <v>63</v>
      </c>
      <c r="D33" s="11"/>
      <c r="E33" s="14">
        <v>2012</v>
      </c>
      <c r="F33" s="14">
        <v>2013</v>
      </c>
      <c r="G33" s="14">
        <v>2014</v>
      </c>
      <c r="H33" s="14">
        <v>2015</v>
      </c>
      <c r="I33" s="14">
        <v>2016</v>
      </c>
      <c r="J33" s="14">
        <v>2017</v>
      </c>
      <c r="K33" s="14">
        <v>2018</v>
      </c>
      <c r="L33" s="14">
        <v>2019</v>
      </c>
      <c r="M33" s="14">
        <v>2020</v>
      </c>
      <c r="N33" s="14">
        <v>2021</v>
      </c>
    </row>
    <row r="34" spans="1:14" ht="16.5" x14ac:dyDescent="0.3">
      <c r="A34" s="12">
        <f>A32+1</f>
        <v>26</v>
      </c>
      <c r="B34" s="1" t="s">
        <v>64</v>
      </c>
      <c r="C34" s="1" t="s">
        <v>65</v>
      </c>
      <c r="D34" s="44" t="s">
        <v>135</v>
      </c>
      <c r="E34" s="30" t="e">
        <f>'20180925'!E34-#REF!</f>
        <v>#REF!</v>
      </c>
      <c r="F34" s="30" t="e">
        <f>'20180925'!F34-#REF!</f>
        <v>#REF!</v>
      </c>
      <c r="G34" s="30" t="e">
        <f>'20180925'!G34-#REF!</f>
        <v>#REF!</v>
      </c>
      <c r="H34" s="30" t="e">
        <f>'20180925'!H34-#REF!</f>
        <v>#REF!</v>
      </c>
      <c r="I34" s="30" t="e">
        <f>'20180925'!I34-#REF!</f>
        <v>#REF!</v>
      </c>
      <c r="J34" s="30" t="e">
        <f>'20180925'!J34-#REF!</f>
        <v>#REF!</v>
      </c>
      <c r="K34" s="31" t="e">
        <f>'20180925'!K34-#REF!</f>
        <v>#REF!</v>
      </c>
      <c r="L34" s="31" t="e">
        <f>'20180925'!L34-#REF!</f>
        <v>#REF!</v>
      </c>
      <c r="M34" s="31" t="e">
        <f>'20180925'!M34-#REF!</f>
        <v>#REF!</v>
      </c>
      <c r="N34" s="31" t="e">
        <f>'20180925'!N34-#REF!</f>
        <v>#REF!</v>
      </c>
    </row>
    <row r="35" spans="1:14" ht="16.5" x14ac:dyDescent="0.3">
      <c r="A35" s="12">
        <f>A34+1</f>
        <v>27</v>
      </c>
      <c r="B35" s="18" t="s">
        <v>66</v>
      </c>
      <c r="C35" s="18" t="s">
        <v>67</v>
      </c>
      <c r="D35" s="44" t="s">
        <v>135</v>
      </c>
      <c r="E35" s="30" t="e">
        <f>'20180925'!E35-#REF!</f>
        <v>#REF!</v>
      </c>
      <c r="F35" s="30" t="e">
        <f>'20180925'!F35-#REF!</f>
        <v>#REF!</v>
      </c>
      <c r="G35" s="30" t="e">
        <f>'20180925'!G35-#REF!</f>
        <v>#REF!</v>
      </c>
      <c r="H35" s="30" t="e">
        <f>'20180925'!H35-#REF!</f>
        <v>#REF!</v>
      </c>
      <c r="I35" s="30" t="e">
        <f>'20180925'!I35-#REF!</f>
        <v>#REF!</v>
      </c>
      <c r="J35" s="30" t="e">
        <f>'20180925'!J35-#REF!</f>
        <v>#REF!</v>
      </c>
      <c r="K35" s="31" t="e">
        <f>'20180925'!K35-#REF!</f>
        <v>#REF!</v>
      </c>
      <c r="L35" s="31" t="e">
        <f>'20180925'!L35-#REF!</f>
        <v>#REF!</v>
      </c>
      <c r="M35" s="31" t="e">
        <f>'20180925'!M35-#REF!</f>
        <v>#REF!</v>
      </c>
      <c r="N35" s="31" t="e">
        <f>'20180925'!N35-#REF!</f>
        <v>#REF!</v>
      </c>
    </row>
    <row r="36" spans="1:14" ht="16.5" x14ac:dyDescent="0.3">
      <c r="A36" s="12">
        <f t="shared" ref="A36:A41" si="3">A35+1</f>
        <v>28</v>
      </c>
      <c r="B36" s="18" t="s">
        <v>68</v>
      </c>
      <c r="C36" s="18" t="s">
        <v>69</v>
      </c>
      <c r="D36" s="44" t="s">
        <v>135</v>
      </c>
      <c r="E36" s="30" t="e">
        <f>'20180925'!E36-#REF!</f>
        <v>#REF!</v>
      </c>
      <c r="F36" s="30" t="e">
        <f>'20180925'!F36-#REF!</f>
        <v>#REF!</v>
      </c>
      <c r="G36" s="30" t="e">
        <f>'20180925'!G36-#REF!</f>
        <v>#REF!</v>
      </c>
      <c r="H36" s="30" t="e">
        <f>'20180925'!H36-#REF!</f>
        <v>#REF!</v>
      </c>
      <c r="I36" s="30" t="e">
        <f>'20180925'!I36-#REF!</f>
        <v>#REF!</v>
      </c>
      <c r="J36" s="30" t="e">
        <f>'20180925'!J36-#REF!</f>
        <v>#REF!</v>
      </c>
      <c r="K36" s="31" t="e">
        <f>'20180925'!K36-#REF!</f>
        <v>#REF!</v>
      </c>
      <c r="L36" s="31" t="e">
        <f>'20180925'!L36-#REF!</f>
        <v>#REF!</v>
      </c>
      <c r="M36" s="31" t="e">
        <f>'20180925'!M36-#REF!</f>
        <v>#REF!</v>
      </c>
      <c r="N36" s="31" t="e">
        <f>'20180925'!N36-#REF!</f>
        <v>#REF!</v>
      </c>
    </row>
    <row r="37" spans="1:14" ht="16.5" x14ac:dyDescent="0.3">
      <c r="A37" s="12">
        <f t="shared" si="3"/>
        <v>29</v>
      </c>
      <c r="B37" s="18" t="s">
        <v>70</v>
      </c>
      <c r="C37" s="18" t="s">
        <v>71</v>
      </c>
      <c r="D37" s="44" t="s">
        <v>135</v>
      </c>
      <c r="E37" s="30" t="e">
        <f>'20180925'!E37-#REF!</f>
        <v>#REF!</v>
      </c>
      <c r="F37" s="30" t="e">
        <f>'20180925'!F37-#REF!</f>
        <v>#REF!</v>
      </c>
      <c r="G37" s="30" t="e">
        <f>'20180925'!G37-#REF!</f>
        <v>#REF!</v>
      </c>
      <c r="H37" s="30" t="e">
        <f>'20180925'!H37-#REF!</f>
        <v>#REF!</v>
      </c>
      <c r="I37" s="30" t="e">
        <f>'20180925'!I37-#REF!</f>
        <v>#REF!</v>
      </c>
      <c r="J37" s="30" t="e">
        <f>'20180925'!J37-#REF!</f>
        <v>#REF!</v>
      </c>
      <c r="K37" s="31" t="e">
        <f>'20180925'!K37-#REF!</f>
        <v>#REF!</v>
      </c>
      <c r="L37" s="31" t="e">
        <f>'20180925'!L37-#REF!</f>
        <v>#REF!</v>
      </c>
      <c r="M37" s="31" t="e">
        <f>'20180925'!M37-#REF!</f>
        <v>#REF!</v>
      </c>
      <c r="N37" s="31" t="e">
        <f>'20180925'!N37-#REF!</f>
        <v>#REF!</v>
      </c>
    </row>
    <row r="38" spans="1:14" ht="16.5" x14ac:dyDescent="0.3">
      <c r="A38" s="12">
        <f t="shared" si="3"/>
        <v>30</v>
      </c>
      <c r="B38" s="18" t="s">
        <v>72</v>
      </c>
      <c r="C38" s="18" t="s">
        <v>73</v>
      </c>
      <c r="D38" s="44" t="s">
        <v>135</v>
      </c>
      <c r="E38" s="30" t="e">
        <f>'20180925'!E38-#REF!</f>
        <v>#REF!</v>
      </c>
      <c r="F38" s="30" t="e">
        <f>'20180925'!F38-#REF!</f>
        <v>#REF!</v>
      </c>
      <c r="G38" s="30" t="e">
        <f>'20180925'!G38-#REF!</f>
        <v>#REF!</v>
      </c>
      <c r="H38" s="30" t="e">
        <f>'20180925'!H38-#REF!</f>
        <v>#REF!</v>
      </c>
      <c r="I38" s="30" t="e">
        <f>'20180925'!I38-#REF!</f>
        <v>#REF!</v>
      </c>
      <c r="J38" s="30" t="e">
        <f>'20180925'!J38-#REF!</f>
        <v>#REF!</v>
      </c>
      <c r="K38" s="31" t="e">
        <f>'20180925'!K38-#REF!</f>
        <v>#REF!</v>
      </c>
      <c r="L38" s="31" t="e">
        <f>'20180925'!L38-#REF!</f>
        <v>#REF!</v>
      </c>
      <c r="M38" s="31" t="e">
        <f>'20180925'!M38-#REF!</f>
        <v>#REF!</v>
      </c>
      <c r="N38" s="31" t="e">
        <f>'20180925'!N38-#REF!</f>
        <v>#REF!</v>
      </c>
    </row>
    <row r="39" spans="1:14" x14ac:dyDescent="0.25">
      <c r="A39" s="12">
        <f t="shared" si="3"/>
        <v>31</v>
      </c>
      <c r="B39" s="18" t="s">
        <v>74</v>
      </c>
      <c r="C39" s="18" t="s">
        <v>75</v>
      </c>
      <c r="D39" s="19" t="s">
        <v>59</v>
      </c>
      <c r="E39" s="30" t="s">
        <v>59</v>
      </c>
      <c r="F39" s="30" t="s">
        <v>59</v>
      </c>
      <c r="G39" s="30" t="s">
        <v>59</v>
      </c>
      <c r="H39" s="30" t="s">
        <v>59</v>
      </c>
      <c r="I39" s="30" t="s">
        <v>59</v>
      </c>
      <c r="J39" s="30" t="s">
        <v>59</v>
      </c>
      <c r="K39" s="31" t="s">
        <v>59</v>
      </c>
      <c r="L39" s="31" t="s">
        <v>59</v>
      </c>
      <c r="M39" s="31" t="s">
        <v>59</v>
      </c>
      <c r="N39" s="31" t="s">
        <v>59</v>
      </c>
    </row>
    <row r="40" spans="1:14" ht="16.5" x14ac:dyDescent="0.3">
      <c r="A40" s="12">
        <f t="shared" si="3"/>
        <v>32</v>
      </c>
      <c r="B40" s="18" t="s">
        <v>76</v>
      </c>
      <c r="C40" s="18" t="s">
        <v>77</v>
      </c>
      <c r="D40" s="44" t="s">
        <v>135</v>
      </c>
      <c r="E40" s="30" t="e">
        <f>'20180925'!E40-#REF!</f>
        <v>#REF!</v>
      </c>
      <c r="F40" s="30" t="e">
        <f>'20180925'!F40-#REF!</f>
        <v>#REF!</v>
      </c>
      <c r="G40" s="30" t="e">
        <f>'20180925'!G40-#REF!</f>
        <v>#REF!</v>
      </c>
      <c r="H40" s="30" t="e">
        <f>'20180925'!H40-#REF!</f>
        <v>#REF!</v>
      </c>
      <c r="I40" s="30" t="e">
        <f>'20180925'!I40-#REF!</f>
        <v>#REF!</v>
      </c>
      <c r="J40" s="30" t="e">
        <f>'20180925'!J40-#REF!</f>
        <v>#REF!</v>
      </c>
      <c r="K40" s="31" t="e">
        <f>'20180925'!K40-#REF!</f>
        <v>#REF!</v>
      </c>
      <c r="L40" s="31" t="e">
        <f>'20180925'!L40-#REF!</f>
        <v>#REF!</v>
      </c>
      <c r="M40" s="31" t="e">
        <f>'20180925'!M40-#REF!</f>
        <v>#REF!</v>
      </c>
      <c r="N40" s="31" t="e">
        <f>'20180925'!N40-#REF!</f>
        <v>#REF!</v>
      </c>
    </row>
    <row r="41" spans="1:14" ht="16.5" x14ac:dyDescent="0.3">
      <c r="A41" s="12">
        <f t="shared" si="3"/>
        <v>33</v>
      </c>
      <c r="B41" s="18" t="s">
        <v>78</v>
      </c>
      <c r="C41" s="18" t="s">
        <v>79</v>
      </c>
      <c r="D41" s="44" t="s">
        <v>135</v>
      </c>
      <c r="E41" s="30" t="e">
        <f>'20180925'!E41-#REF!</f>
        <v>#REF!</v>
      </c>
      <c r="F41" s="30" t="e">
        <f>'20180925'!F41-#REF!</f>
        <v>#REF!</v>
      </c>
      <c r="G41" s="30" t="e">
        <f>'20180925'!G41-#REF!</f>
        <v>#REF!</v>
      </c>
      <c r="H41" s="30" t="e">
        <f>'20180925'!H41-#REF!</f>
        <v>#REF!</v>
      </c>
      <c r="I41" s="30" t="e">
        <f>'20180925'!I41-#REF!</f>
        <v>#REF!</v>
      </c>
      <c r="J41" s="30" t="e">
        <f>'20180925'!J41-#REF!</f>
        <v>#REF!</v>
      </c>
      <c r="K41" s="31" t="e">
        <f>'20180925'!K41-#REF!</f>
        <v>#REF!</v>
      </c>
      <c r="L41" s="31" t="e">
        <f>'20180925'!L41-#REF!</f>
        <v>#REF!</v>
      </c>
      <c r="M41" s="31" t="e">
        <f>'20180925'!M41-#REF!</f>
        <v>#REF!</v>
      </c>
      <c r="N41" s="31" t="e">
        <f>'20180925'!N41-#REF!</f>
        <v>#REF!</v>
      </c>
    </row>
    <row r="42" spans="1:14" x14ac:dyDescent="0.25">
      <c r="A42" s="8"/>
      <c r="B42" s="9" t="s">
        <v>80</v>
      </c>
      <c r="C42" s="9" t="s">
        <v>81</v>
      </c>
      <c r="D42" s="11"/>
      <c r="E42" s="14">
        <v>2012</v>
      </c>
      <c r="F42" s="14">
        <v>2013</v>
      </c>
      <c r="G42" s="14">
        <v>2014</v>
      </c>
      <c r="H42" s="14">
        <v>2015</v>
      </c>
      <c r="I42" s="14">
        <v>2016</v>
      </c>
      <c r="J42" s="14">
        <v>2017</v>
      </c>
      <c r="K42" s="14">
        <v>2018</v>
      </c>
      <c r="L42" s="14">
        <v>2019</v>
      </c>
      <c r="M42" s="14">
        <v>2020</v>
      </c>
      <c r="N42" s="14">
        <v>2021</v>
      </c>
    </row>
    <row r="43" spans="1:14" ht="16.5" x14ac:dyDescent="0.3">
      <c r="A43" s="12">
        <f>A41+1</f>
        <v>34</v>
      </c>
      <c r="B43" s="1" t="s">
        <v>2</v>
      </c>
      <c r="C43" s="1" t="s">
        <v>3</v>
      </c>
      <c r="D43" s="44" t="s">
        <v>135</v>
      </c>
      <c r="E43" s="30" t="e">
        <f>'20180925'!E43-#REF!</f>
        <v>#REF!</v>
      </c>
      <c r="F43" s="30" t="e">
        <f>'20180925'!F43-#REF!</f>
        <v>#REF!</v>
      </c>
      <c r="G43" s="30" t="e">
        <f>'20180925'!G43-#REF!</f>
        <v>#REF!</v>
      </c>
      <c r="H43" s="30" t="e">
        <f>'20180925'!H43-#REF!</f>
        <v>#REF!</v>
      </c>
      <c r="I43" s="30" t="e">
        <f>'20180925'!I43-#REF!</f>
        <v>#REF!</v>
      </c>
      <c r="J43" s="30" t="e">
        <f>'20180925'!J43-#REF!</f>
        <v>#REF!</v>
      </c>
      <c r="K43" s="31" t="e">
        <f>'20180925'!K43-#REF!</f>
        <v>#REF!</v>
      </c>
      <c r="L43" s="31" t="e">
        <f>'20180925'!L43-#REF!</f>
        <v>#REF!</v>
      </c>
      <c r="M43" s="31" t="e">
        <f>'20180925'!M43-#REF!</f>
        <v>#REF!</v>
      </c>
      <c r="N43" s="31" t="e">
        <f>'20180925'!N43-#REF!</f>
        <v>#REF!</v>
      </c>
    </row>
    <row r="44" spans="1:14" ht="16.5" x14ac:dyDescent="0.3">
      <c r="A44" s="12">
        <f>A43+1</f>
        <v>35</v>
      </c>
      <c r="B44" s="1" t="s">
        <v>52</v>
      </c>
      <c r="C44" s="1" t="s">
        <v>4</v>
      </c>
      <c r="D44" s="44" t="s">
        <v>135</v>
      </c>
      <c r="E44" s="30" t="e">
        <f>'20180925'!E44-#REF!</f>
        <v>#REF!</v>
      </c>
      <c r="F44" s="30" t="e">
        <f>'20180925'!F44-#REF!</f>
        <v>#REF!</v>
      </c>
      <c r="G44" s="30" t="e">
        <f>'20180925'!G44-#REF!</f>
        <v>#REF!</v>
      </c>
      <c r="H44" s="30" t="e">
        <f>'20180925'!H44-#REF!</f>
        <v>#REF!</v>
      </c>
      <c r="I44" s="30" t="e">
        <f>'20180925'!I44-#REF!</f>
        <v>#REF!</v>
      </c>
      <c r="J44" s="30" t="e">
        <f>'20180925'!J44-#REF!</f>
        <v>#REF!</v>
      </c>
      <c r="K44" s="31" t="e">
        <f>'20180925'!K44-#REF!</f>
        <v>#REF!</v>
      </c>
      <c r="L44" s="31" t="e">
        <f>'20180925'!L44-#REF!</f>
        <v>#REF!</v>
      </c>
      <c r="M44" s="31" t="e">
        <f>'20180925'!M44-#REF!</f>
        <v>#REF!</v>
      </c>
      <c r="N44" s="31" t="e">
        <f>'20180925'!N44-#REF!</f>
        <v>#REF!</v>
      </c>
    </row>
    <row r="45" spans="1:14" ht="16.5" x14ac:dyDescent="0.3">
      <c r="A45" s="12">
        <f t="shared" ref="A45:A49" si="4">A44+1</f>
        <v>36</v>
      </c>
      <c r="B45" s="1" t="s">
        <v>53</v>
      </c>
      <c r="C45" s="1" t="s">
        <v>5</v>
      </c>
      <c r="D45" s="44" t="s">
        <v>135</v>
      </c>
      <c r="E45" s="30" t="e">
        <f>'20180925'!E45-#REF!</f>
        <v>#REF!</v>
      </c>
      <c r="F45" s="30" t="e">
        <f>'20180925'!F45-#REF!</f>
        <v>#REF!</v>
      </c>
      <c r="G45" s="30" t="e">
        <f>'20180925'!G45-#REF!</f>
        <v>#REF!</v>
      </c>
      <c r="H45" s="30" t="e">
        <f>'20180925'!H45-#REF!</f>
        <v>#REF!</v>
      </c>
      <c r="I45" s="30" t="e">
        <f>'20180925'!I45-#REF!</f>
        <v>#REF!</v>
      </c>
      <c r="J45" s="30" t="e">
        <f>'20180925'!J45-#REF!</f>
        <v>#REF!</v>
      </c>
      <c r="K45" s="31" t="e">
        <f>'20180925'!K45-#REF!</f>
        <v>#REF!</v>
      </c>
      <c r="L45" s="31" t="e">
        <f>'20180925'!L45-#REF!</f>
        <v>#REF!</v>
      </c>
      <c r="M45" s="31" t="e">
        <f>'20180925'!M45-#REF!</f>
        <v>#REF!</v>
      </c>
      <c r="N45" s="31" t="e">
        <f>'20180925'!N45-#REF!</f>
        <v>#REF!</v>
      </c>
    </row>
    <row r="46" spans="1:14" ht="16.5" x14ac:dyDescent="0.3">
      <c r="A46" s="12">
        <f t="shared" si="4"/>
        <v>37</v>
      </c>
      <c r="B46" s="1" t="s">
        <v>54</v>
      </c>
      <c r="C46" s="1" t="s">
        <v>6</v>
      </c>
      <c r="D46" s="44" t="s">
        <v>135</v>
      </c>
      <c r="E46" s="30" t="e">
        <f>'20180925'!E46-#REF!</f>
        <v>#REF!</v>
      </c>
      <c r="F46" s="30" t="e">
        <f>'20180925'!F46-#REF!</f>
        <v>#REF!</v>
      </c>
      <c r="G46" s="30" t="e">
        <f>'20180925'!G46-#REF!</f>
        <v>#REF!</v>
      </c>
      <c r="H46" s="30" t="e">
        <f>'20180925'!H46-#REF!</f>
        <v>#REF!</v>
      </c>
      <c r="I46" s="30" t="e">
        <f>'20180925'!I46-#REF!</f>
        <v>#REF!</v>
      </c>
      <c r="J46" s="30" t="e">
        <f>'20180925'!J46-#REF!</f>
        <v>#REF!</v>
      </c>
      <c r="K46" s="31" t="e">
        <f>'20180925'!K46-#REF!</f>
        <v>#REF!</v>
      </c>
      <c r="L46" s="31" t="e">
        <f>'20180925'!L46-#REF!</f>
        <v>#REF!</v>
      </c>
      <c r="M46" s="31" t="e">
        <f>'20180925'!M46-#REF!</f>
        <v>#REF!</v>
      </c>
      <c r="N46" s="31" t="e">
        <f>'20180925'!N46-#REF!</f>
        <v>#REF!</v>
      </c>
    </row>
    <row r="47" spans="1:14" ht="16.5" x14ac:dyDescent="0.3">
      <c r="A47" s="12">
        <f t="shared" si="4"/>
        <v>38</v>
      </c>
      <c r="B47" s="1" t="s">
        <v>55</v>
      </c>
      <c r="C47" s="1" t="s">
        <v>58</v>
      </c>
      <c r="D47" s="44" t="s">
        <v>135</v>
      </c>
      <c r="E47" s="30" t="e">
        <f>'20180925'!E47-#REF!</f>
        <v>#REF!</v>
      </c>
      <c r="F47" s="30" t="e">
        <f>'20180925'!F47-#REF!</f>
        <v>#REF!</v>
      </c>
      <c r="G47" s="30" t="e">
        <f>'20180925'!G47-#REF!</f>
        <v>#REF!</v>
      </c>
      <c r="H47" s="30" t="e">
        <f>'20180925'!H47-#REF!</f>
        <v>#REF!</v>
      </c>
      <c r="I47" s="30" t="e">
        <f>'20180925'!I47-#REF!</f>
        <v>#REF!</v>
      </c>
      <c r="J47" s="30" t="e">
        <f>'20180925'!J47-#REF!</f>
        <v>#REF!</v>
      </c>
      <c r="K47" s="31" t="e">
        <f>'20180925'!K47-#REF!</f>
        <v>#REF!</v>
      </c>
      <c r="L47" s="31" t="e">
        <f>'20180925'!L47-#REF!</f>
        <v>#REF!</v>
      </c>
      <c r="M47" s="31" t="e">
        <f>'20180925'!M47-#REF!</f>
        <v>#REF!</v>
      </c>
      <c r="N47" s="31" t="e">
        <f>'20180925'!N47-#REF!</f>
        <v>#REF!</v>
      </c>
    </row>
    <row r="48" spans="1:14" ht="16.5" x14ac:dyDescent="0.3">
      <c r="A48" s="12">
        <f t="shared" si="4"/>
        <v>39</v>
      </c>
      <c r="B48" s="1" t="s">
        <v>8</v>
      </c>
      <c r="C48" s="1" t="s">
        <v>9</v>
      </c>
      <c r="D48" s="44" t="s">
        <v>135</v>
      </c>
      <c r="E48" s="30" t="e">
        <f>'20180925'!E48-#REF!</f>
        <v>#REF!</v>
      </c>
      <c r="F48" s="30" t="e">
        <f>'20180925'!F48-#REF!</f>
        <v>#REF!</v>
      </c>
      <c r="G48" s="30" t="e">
        <f>'20180925'!G48-#REF!</f>
        <v>#REF!</v>
      </c>
      <c r="H48" s="30" t="e">
        <f>'20180925'!H48-#REF!</f>
        <v>#REF!</v>
      </c>
      <c r="I48" s="30" t="e">
        <f>'20180925'!I48-#REF!</f>
        <v>#REF!</v>
      </c>
      <c r="J48" s="30" t="e">
        <f>'20180925'!J48-#REF!</f>
        <v>#REF!</v>
      </c>
      <c r="K48" s="31" t="e">
        <f>'20180925'!K48-#REF!</f>
        <v>#REF!</v>
      </c>
      <c r="L48" s="31" t="e">
        <f>'20180925'!L48-#REF!</f>
        <v>#REF!</v>
      </c>
      <c r="M48" s="31" t="e">
        <f>'20180925'!M48-#REF!</f>
        <v>#REF!</v>
      </c>
      <c r="N48" s="31" t="e">
        <f>'20180925'!N48-#REF!</f>
        <v>#REF!</v>
      </c>
    </row>
    <row r="49" spans="1:14" ht="16.5" x14ac:dyDescent="0.3">
      <c r="A49" s="12">
        <f t="shared" si="4"/>
        <v>40</v>
      </c>
      <c r="B49" s="1" t="s">
        <v>10</v>
      </c>
      <c r="C49" s="1" t="s">
        <v>11</v>
      </c>
      <c r="D49" s="44" t="s">
        <v>135</v>
      </c>
      <c r="E49" s="30" t="e">
        <f>'20180925'!E49-#REF!</f>
        <v>#REF!</v>
      </c>
      <c r="F49" s="30" t="e">
        <f>'20180925'!F49-#REF!</f>
        <v>#REF!</v>
      </c>
      <c r="G49" s="30" t="e">
        <f>'20180925'!G49-#REF!</f>
        <v>#REF!</v>
      </c>
      <c r="H49" s="30" t="e">
        <f>'20180925'!H49-#REF!</f>
        <v>#REF!</v>
      </c>
      <c r="I49" s="30" t="e">
        <f>'20180925'!I49-#REF!</f>
        <v>#REF!</v>
      </c>
      <c r="J49" s="30" t="e">
        <f>'20180925'!J49-#REF!</f>
        <v>#REF!</v>
      </c>
      <c r="K49" s="31" t="e">
        <f>'20180925'!K49-#REF!</f>
        <v>#REF!</v>
      </c>
      <c r="L49" s="31" t="e">
        <f>'20180925'!L49-#REF!</f>
        <v>#REF!</v>
      </c>
      <c r="M49" s="31" t="e">
        <f>'20180925'!M49-#REF!</f>
        <v>#REF!</v>
      </c>
      <c r="N49" s="31" t="e">
        <f>'20180925'!N49-#REF!</f>
        <v>#REF!</v>
      </c>
    </row>
    <row r="50" spans="1:14" x14ac:dyDescent="0.25">
      <c r="A50" s="8"/>
      <c r="B50" s="9" t="s">
        <v>82</v>
      </c>
      <c r="C50" s="9" t="s">
        <v>83</v>
      </c>
      <c r="D50" s="11"/>
      <c r="E50" s="14">
        <v>2012</v>
      </c>
      <c r="F50" s="14">
        <v>2013</v>
      </c>
      <c r="G50" s="14">
        <v>2014</v>
      </c>
      <c r="H50" s="14">
        <v>2015</v>
      </c>
      <c r="I50" s="14">
        <v>2016</v>
      </c>
      <c r="J50" s="14">
        <v>2017</v>
      </c>
      <c r="K50" s="14">
        <v>2018</v>
      </c>
      <c r="L50" s="14">
        <v>2019</v>
      </c>
      <c r="M50" s="14">
        <v>2020</v>
      </c>
      <c r="N50" s="14">
        <v>2021</v>
      </c>
    </row>
    <row r="51" spans="1:14" ht="16.5" x14ac:dyDescent="0.3">
      <c r="A51" s="12">
        <f>A49+1</f>
        <v>41</v>
      </c>
      <c r="B51" s="1" t="s">
        <v>84</v>
      </c>
      <c r="C51" s="1" t="s">
        <v>85</v>
      </c>
      <c r="D51" s="44" t="s">
        <v>135</v>
      </c>
      <c r="E51" s="30" t="e">
        <f>'20180925'!E51-#REF!</f>
        <v>#REF!</v>
      </c>
      <c r="F51" s="30" t="e">
        <f>'20180925'!F51-#REF!</f>
        <v>#REF!</v>
      </c>
      <c r="G51" s="30" t="e">
        <f>'20180925'!G51-#REF!</f>
        <v>#REF!</v>
      </c>
      <c r="H51" s="30" t="e">
        <f>'20180925'!H51-#REF!</f>
        <v>#REF!</v>
      </c>
      <c r="I51" s="30" t="e">
        <f>'20180925'!I51-#REF!</f>
        <v>#REF!</v>
      </c>
      <c r="J51" s="30" t="e">
        <f>'20180925'!J51-#REF!</f>
        <v>#REF!</v>
      </c>
      <c r="K51" s="31" t="e">
        <f>'20180925'!K51-#REF!</f>
        <v>#REF!</v>
      </c>
      <c r="L51" s="31" t="e">
        <f>'20180925'!L51-#REF!</f>
        <v>#REF!</v>
      </c>
      <c r="M51" s="31" t="e">
        <f>'20180925'!M51-#REF!</f>
        <v>#REF!</v>
      </c>
      <c r="N51" s="31" t="e">
        <f>'20180925'!N51-#REF!</f>
        <v>#REF!</v>
      </c>
    </row>
    <row r="52" spans="1:14" x14ac:dyDescent="0.25">
      <c r="A52" s="8"/>
      <c r="B52" s="9" t="s">
        <v>86</v>
      </c>
      <c r="C52" s="9" t="s">
        <v>87</v>
      </c>
      <c r="D52" s="11"/>
      <c r="E52" s="14">
        <v>2012</v>
      </c>
      <c r="F52" s="14">
        <v>2013</v>
      </c>
      <c r="G52" s="14">
        <v>2014</v>
      </c>
      <c r="H52" s="14">
        <v>2015</v>
      </c>
      <c r="I52" s="14">
        <v>2016</v>
      </c>
      <c r="J52" s="14">
        <v>2017</v>
      </c>
      <c r="K52" s="14">
        <v>2018</v>
      </c>
      <c r="L52" s="14">
        <v>2019</v>
      </c>
      <c r="M52" s="14">
        <v>2020</v>
      </c>
      <c r="N52" s="14">
        <v>2021</v>
      </c>
    </row>
    <row r="53" spans="1:14" s="18" customFormat="1" x14ac:dyDescent="0.25">
      <c r="A53" s="12">
        <f>A51+1</f>
        <v>42</v>
      </c>
      <c r="B53" s="18" t="s">
        <v>88</v>
      </c>
      <c r="C53" s="18" t="s">
        <v>12</v>
      </c>
      <c r="D53" s="3" t="s">
        <v>134</v>
      </c>
      <c r="E53" s="30" t="e">
        <f>'20180925'!E53-#REF!</f>
        <v>#REF!</v>
      </c>
      <c r="F53" s="30" t="e">
        <f>'20180925'!F53-#REF!</f>
        <v>#REF!</v>
      </c>
      <c r="G53" s="30" t="e">
        <f>'20180925'!G53-#REF!</f>
        <v>#REF!</v>
      </c>
      <c r="H53" s="30" t="e">
        <f>'20180925'!H53-#REF!</f>
        <v>#REF!</v>
      </c>
      <c r="I53" s="30" t="e">
        <f>'20180925'!I53-#REF!</f>
        <v>#REF!</v>
      </c>
      <c r="J53" s="30" t="e">
        <f>'20180925'!J53-#REF!</f>
        <v>#REF!</v>
      </c>
      <c r="K53" s="31" t="e">
        <f>'20180925'!K53-#REF!</f>
        <v>#REF!</v>
      </c>
      <c r="L53" s="31" t="e">
        <f>'20180925'!L53-#REF!</f>
        <v>#REF!</v>
      </c>
      <c r="M53" s="31" t="e">
        <f>'20180925'!M53-#REF!</f>
        <v>#REF!</v>
      </c>
      <c r="N53" s="31" t="e">
        <f>'20180925'!N53-#REF!</f>
        <v>#REF!</v>
      </c>
    </row>
    <row r="54" spans="1:14" s="18" customFormat="1" x14ac:dyDescent="0.25">
      <c r="A54" s="12">
        <f>A53+1</f>
        <v>43</v>
      </c>
      <c r="B54" s="18" t="s">
        <v>89</v>
      </c>
      <c r="C54" s="18" t="s">
        <v>90</v>
      </c>
      <c r="D54" s="3" t="s">
        <v>134</v>
      </c>
      <c r="E54" s="30" t="e">
        <f>'20180925'!E54-#REF!</f>
        <v>#REF!</v>
      </c>
      <c r="F54" s="30" t="e">
        <f>'20180925'!F54-#REF!</f>
        <v>#REF!</v>
      </c>
      <c r="G54" s="30" t="e">
        <f>'20180925'!G54-#REF!</f>
        <v>#REF!</v>
      </c>
      <c r="H54" s="30" t="e">
        <f>'20180925'!H54-#REF!</f>
        <v>#REF!</v>
      </c>
      <c r="I54" s="30" t="e">
        <f>'20180925'!I54-#REF!</f>
        <v>#REF!</v>
      </c>
      <c r="J54" s="30" t="e">
        <f>'20180925'!J54-#REF!</f>
        <v>#REF!</v>
      </c>
      <c r="K54" s="31" t="e">
        <f>'20180925'!K54-#REF!</f>
        <v>#REF!</v>
      </c>
      <c r="L54" s="31" t="e">
        <f>'20180925'!L54-#REF!</f>
        <v>#REF!</v>
      </c>
      <c r="M54" s="31" t="e">
        <f>'20180925'!M54-#REF!</f>
        <v>#REF!</v>
      </c>
      <c r="N54" s="31" t="e">
        <f>'20180925'!N54-#REF!</f>
        <v>#REF!</v>
      </c>
    </row>
    <row r="55" spans="1:14" s="18" customFormat="1" x14ac:dyDescent="0.25">
      <c r="A55" s="12">
        <f t="shared" ref="A55:A58" si="5">A54+1</f>
        <v>44</v>
      </c>
      <c r="B55" s="18" t="s">
        <v>91</v>
      </c>
      <c r="C55" s="18" t="s">
        <v>92</v>
      </c>
      <c r="D55" s="3" t="s">
        <v>134</v>
      </c>
      <c r="E55" s="30" t="e">
        <f>'20180925'!E55-#REF!</f>
        <v>#REF!</v>
      </c>
      <c r="F55" s="30" t="e">
        <f>'20180925'!F55-#REF!</f>
        <v>#REF!</v>
      </c>
      <c r="G55" s="30" t="e">
        <f>'20180925'!G55-#REF!</f>
        <v>#REF!</v>
      </c>
      <c r="H55" s="30" t="e">
        <f>'20180925'!H55-#REF!</f>
        <v>#REF!</v>
      </c>
      <c r="I55" s="30" t="e">
        <f>'20180925'!I55-#REF!</f>
        <v>#REF!</v>
      </c>
      <c r="J55" s="30" t="e">
        <f>'20180925'!J55-#REF!</f>
        <v>#REF!</v>
      </c>
      <c r="K55" s="31" t="e">
        <f>'20180925'!K55-#REF!</f>
        <v>#REF!</v>
      </c>
      <c r="L55" s="31" t="e">
        <f>'20180925'!L55-#REF!</f>
        <v>#REF!</v>
      </c>
      <c r="M55" s="31" t="e">
        <f>'20180925'!M55-#REF!</f>
        <v>#REF!</v>
      </c>
      <c r="N55" s="31" t="e">
        <f>'20180925'!N55-#REF!</f>
        <v>#REF!</v>
      </c>
    </row>
    <row r="56" spans="1:14" s="18" customFormat="1" x14ac:dyDescent="0.25">
      <c r="A56" s="12">
        <f t="shared" si="5"/>
        <v>45</v>
      </c>
      <c r="B56" s="18" t="s">
        <v>93</v>
      </c>
      <c r="C56" s="18" t="s">
        <v>94</v>
      </c>
      <c r="D56" s="3" t="s">
        <v>134</v>
      </c>
      <c r="E56" s="30" t="e">
        <f>'20180925'!E56-#REF!</f>
        <v>#REF!</v>
      </c>
      <c r="F56" s="30" t="e">
        <f>'20180925'!F56-#REF!</f>
        <v>#REF!</v>
      </c>
      <c r="G56" s="30" t="e">
        <f>'20180925'!G56-#REF!</f>
        <v>#REF!</v>
      </c>
      <c r="H56" s="30" t="e">
        <f>'20180925'!H56-#REF!</f>
        <v>#REF!</v>
      </c>
      <c r="I56" s="30" t="e">
        <f>'20180925'!I56-#REF!</f>
        <v>#REF!</v>
      </c>
      <c r="J56" s="30" t="e">
        <f>'20180925'!J56-#REF!</f>
        <v>#REF!</v>
      </c>
      <c r="K56" s="31" t="e">
        <f>'20180925'!K56-#REF!</f>
        <v>#REF!</v>
      </c>
      <c r="L56" s="31" t="e">
        <f>'20180925'!L56-#REF!</f>
        <v>#REF!</v>
      </c>
      <c r="M56" s="31" t="e">
        <f>'20180925'!M56-#REF!</f>
        <v>#REF!</v>
      </c>
      <c r="N56" s="31" t="e">
        <f>'20180925'!N56-#REF!</f>
        <v>#REF!</v>
      </c>
    </row>
    <row r="57" spans="1:14" s="18" customFormat="1" x14ac:dyDescent="0.25">
      <c r="A57" s="12">
        <f t="shared" si="5"/>
        <v>46</v>
      </c>
      <c r="B57" s="18" t="s">
        <v>13</v>
      </c>
      <c r="C57" s="18" t="s">
        <v>14</v>
      </c>
      <c r="D57" s="3" t="s">
        <v>134</v>
      </c>
      <c r="E57" s="30" t="e">
        <f>'20180925'!E57-#REF!</f>
        <v>#REF!</v>
      </c>
      <c r="F57" s="30" t="e">
        <f>'20180925'!F57-#REF!</f>
        <v>#REF!</v>
      </c>
      <c r="G57" s="30" t="e">
        <f>'20180925'!G57-#REF!</f>
        <v>#REF!</v>
      </c>
      <c r="H57" s="30" t="e">
        <f>'20180925'!H57-#REF!</f>
        <v>#REF!</v>
      </c>
      <c r="I57" s="30" t="e">
        <f>'20180925'!I57-#REF!</f>
        <v>#REF!</v>
      </c>
      <c r="J57" s="30" t="e">
        <f>'20180925'!J57-#REF!</f>
        <v>#REF!</v>
      </c>
      <c r="K57" s="31" t="e">
        <f>'20180925'!K57-#REF!</f>
        <v>#REF!</v>
      </c>
      <c r="L57" s="31" t="e">
        <f>'20180925'!L57-#REF!</f>
        <v>#REF!</v>
      </c>
      <c r="M57" s="31" t="e">
        <f>'20180925'!M57-#REF!</f>
        <v>#REF!</v>
      </c>
      <c r="N57" s="31" t="e">
        <f>'20180925'!N57-#REF!</f>
        <v>#REF!</v>
      </c>
    </row>
    <row r="58" spans="1:14" s="18" customFormat="1" x14ac:dyDescent="0.25">
      <c r="A58" s="12">
        <f t="shared" si="5"/>
        <v>47</v>
      </c>
      <c r="B58" s="18" t="s">
        <v>15</v>
      </c>
      <c r="C58" s="18" t="s">
        <v>16</v>
      </c>
      <c r="D58" s="3" t="s">
        <v>134</v>
      </c>
      <c r="E58" s="30" t="e">
        <f>'20180925'!E58-#REF!</f>
        <v>#REF!</v>
      </c>
      <c r="F58" s="30" t="e">
        <f>'20180925'!F58-#REF!</f>
        <v>#REF!</v>
      </c>
      <c r="G58" s="30" t="e">
        <f>'20180925'!G58-#REF!</f>
        <v>#REF!</v>
      </c>
      <c r="H58" s="30" t="e">
        <f>'20180925'!H58-#REF!</f>
        <v>#REF!</v>
      </c>
      <c r="I58" s="30" t="e">
        <f>'20180925'!I58-#REF!</f>
        <v>#REF!</v>
      </c>
      <c r="J58" s="30" t="e">
        <f>'20180925'!J58-#REF!</f>
        <v>#REF!</v>
      </c>
      <c r="K58" s="31" t="e">
        <f>'20180925'!K58-#REF!</f>
        <v>#REF!</v>
      </c>
      <c r="L58" s="31" t="e">
        <f>'20180925'!L58-#REF!</f>
        <v>#REF!</v>
      </c>
      <c r="M58" s="31" t="e">
        <f>'20180925'!M58-#REF!</f>
        <v>#REF!</v>
      </c>
      <c r="N58" s="31" t="e">
        <f>'20180925'!N58-#REF!</f>
        <v>#REF!</v>
      </c>
    </row>
    <row r="59" spans="1:14" x14ac:dyDescent="0.25">
      <c r="A59" s="8"/>
      <c r="B59" s="9" t="s">
        <v>95</v>
      </c>
      <c r="C59" s="9" t="s">
        <v>96</v>
      </c>
      <c r="D59" s="11"/>
      <c r="E59" s="14">
        <v>2012</v>
      </c>
      <c r="F59" s="14">
        <v>2013</v>
      </c>
      <c r="G59" s="14">
        <v>2014</v>
      </c>
      <c r="H59" s="14">
        <v>2015</v>
      </c>
      <c r="I59" s="14">
        <v>2016</v>
      </c>
      <c r="J59" s="14">
        <v>2017</v>
      </c>
      <c r="K59" s="14">
        <v>2018</v>
      </c>
      <c r="L59" s="14">
        <v>2019</v>
      </c>
      <c r="M59" s="14">
        <v>2020</v>
      </c>
      <c r="N59" s="14">
        <v>2021</v>
      </c>
    </row>
    <row r="60" spans="1:14" x14ac:dyDescent="0.25">
      <c r="A60" s="12">
        <f>A58+1</f>
        <v>48</v>
      </c>
      <c r="B60" s="1" t="s">
        <v>97</v>
      </c>
      <c r="C60" s="1" t="s">
        <v>98</v>
      </c>
      <c r="D60" s="3" t="s">
        <v>99</v>
      </c>
      <c r="E60" s="30" t="e">
        <f>'20180925'!E60-#REF!</f>
        <v>#REF!</v>
      </c>
      <c r="F60" s="30" t="e">
        <f>'20180925'!F60-#REF!</f>
        <v>#REF!</v>
      </c>
      <c r="G60" s="30" t="e">
        <f>'20180925'!G60-#REF!</f>
        <v>#REF!</v>
      </c>
      <c r="H60" s="30" t="e">
        <f>'20180925'!H60-#REF!</f>
        <v>#REF!</v>
      </c>
      <c r="I60" s="30" t="e">
        <f>'20180925'!I60-#REF!</f>
        <v>#REF!</v>
      </c>
      <c r="J60" s="30" t="e">
        <f>'20180925'!J60-#REF!</f>
        <v>#REF!</v>
      </c>
      <c r="K60" s="30" t="e">
        <f>'20180925'!K60-#REF!</f>
        <v>#REF!</v>
      </c>
      <c r="L60" s="30" t="e">
        <f>'20180925'!L60-#REF!</f>
        <v>#REF!</v>
      </c>
      <c r="M60" s="30" t="e">
        <f>'20180925'!M60-#REF!</f>
        <v>#REF!</v>
      </c>
      <c r="N60" s="30" t="e">
        <f>'20180925'!N60-#REF!</f>
        <v>#REF!</v>
      </c>
    </row>
    <row r="61" spans="1:14" ht="16.5" x14ac:dyDescent="0.3">
      <c r="A61" s="12">
        <f>A60+1</f>
        <v>49</v>
      </c>
      <c r="B61" s="1" t="s">
        <v>100</v>
      </c>
      <c r="C61" s="1" t="s">
        <v>101</v>
      </c>
      <c r="D61" s="44" t="s">
        <v>135</v>
      </c>
      <c r="E61" s="30" t="e">
        <f>'20180925'!E61-#REF!</f>
        <v>#REF!</v>
      </c>
      <c r="F61" s="30" t="e">
        <f>'20180925'!F61-#REF!</f>
        <v>#REF!</v>
      </c>
      <c r="G61" s="30" t="e">
        <f>'20180925'!G61-#REF!</f>
        <v>#REF!</v>
      </c>
      <c r="H61" s="30" t="e">
        <f>'20180925'!H61-#REF!</f>
        <v>#REF!</v>
      </c>
      <c r="I61" s="30" t="e">
        <f>'20180925'!I61-#REF!</f>
        <v>#REF!</v>
      </c>
      <c r="J61" s="30" t="e">
        <f>'20180925'!J61-#REF!</f>
        <v>#REF!</v>
      </c>
      <c r="K61" s="30" t="e">
        <f>'20180925'!K61-#REF!</f>
        <v>#REF!</v>
      </c>
      <c r="L61" s="30" t="e">
        <f>'20180925'!L61-#REF!</f>
        <v>#REF!</v>
      </c>
      <c r="M61" s="30" t="e">
        <f>'20180925'!M61-#REF!</f>
        <v>#REF!</v>
      </c>
      <c r="N61" s="30" t="e">
        <f>'20180925'!N61-#REF!</f>
        <v>#REF!</v>
      </c>
    </row>
    <row r="62" spans="1:14" x14ac:dyDescent="0.25">
      <c r="A62" s="12">
        <f t="shared" ref="A62:A68" si="6">A61+1</f>
        <v>50</v>
      </c>
      <c r="B62" s="1" t="s">
        <v>102</v>
      </c>
      <c r="C62" s="1" t="s">
        <v>103</v>
      </c>
      <c r="D62" s="3" t="s">
        <v>99</v>
      </c>
      <c r="E62" s="30" t="e">
        <f>'20180925'!E62-#REF!</f>
        <v>#REF!</v>
      </c>
      <c r="F62" s="30" t="e">
        <f>'20180925'!F62-#REF!</f>
        <v>#REF!</v>
      </c>
      <c r="G62" s="30" t="e">
        <f>'20180925'!G62-#REF!</f>
        <v>#REF!</v>
      </c>
      <c r="H62" s="30" t="e">
        <f>'20180925'!H62-#REF!</f>
        <v>#REF!</v>
      </c>
      <c r="I62" s="30" t="e">
        <f>'20180925'!I62-#REF!</f>
        <v>#REF!</v>
      </c>
      <c r="J62" s="30" t="e">
        <f>'20180925'!J62-#REF!</f>
        <v>#REF!</v>
      </c>
      <c r="K62" s="30" t="e">
        <f>'20180925'!K62-#REF!</f>
        <v>#REF!</v>
      </c>
      <c r="L62" s="30" t="e">
        <f>'20180925'!L62-#REF!</f>
        <v>#REF!</v>
      </c>
      <c r="M62" s="30" t="e">
        <f>'20180925'!M62-#REF!</f>
        <v>#REF!</v>
      </c>
      <c r="N62" s="30" t="e">
        <f>'20180925'!N62-#REF!</f>
        <v>#REF!</v>
      </c>
    </row>
    <row r="63" spans="1:14" x14ac:dyDescent="0.25">
      <c r="A63" s="12">
        <f t="shared" si="6"/>
        <v>51</v>
      </c>
      <c r="B63" s="1" t="s">
        <v>104</v>
      </c>
      <c r="C63" s="1" t="s">
        <v>105</v>
      </c>
      <c r="D63" s="3" t="s">
        <v>99</v>
      </c>
      <c r="E63" s="30" t="e">
        <f>'20180925'!E63-#REF!</f>
        <v>#REF!</v>
      </c>
      <c r="F63" s="30" t="e">
        <f>'20180925'!F63-#REF!</f>
        <v>#REF!</v>
      </c>
      <c r="G63" s="30" t="e">
        <f>'20180925'!G63-#REF!</f>
        <v>#REF!</v>
      </c>
      <c r="H63" s="30" t="e">
        <f>'20180925'!H63-#REF!</f>
        <v>#REF!</v>
      </c>
      <c r="I63" s="30" t="e">
        <f>'20180925'!I63-#REF!</f>
        <v>#REF!</v>
      </c>
      <c r="J63" s="30" t="e">
        <f>'20180925'!J63-#REF!</f>
        <v>#REF!</v>
      </c>
      <c r="K63" s="30" t="e">
        <f>'20180925'!K63-#REF!</f>
        <v>#REF!</v>
      </c>
      <c r="L63" s="30" t="e">
        <f>'20180925'!L63-#REF!</f>
        <v>#REF!</v>
      </c>
      <c r="M63" s="30" t="e">
        <f>'20180925'!M63-#REF!</f>
        <v>#REF!</v>
      </c>
      <c r="N63" s="30" t="e">
        <f>'20180925'!N63-#REF!</f>
        <v>#REF!</v>
      </c>
    </row>
    <row r="64" spans="1:14" x14ac:dyDescent="0.25">
      <c r="A64" s="12">
        <f t="shared" si="6"/>
        <v>52</v>
      </c>
      <c r="B64" s="1" t="s">
        <v>106</v>
      </c>
      <c r="C64" s="1" t="s">
        <v>107</v>
      </c>
      <c r="D64" s="3" t="s">
        <v>99</v>
      </c>
      <c r="E64" s="30" t="e">
        <f>'20180925'!E64-#REF!</f>
        <v>#REF!</v>
      </c>
      <c r="F64" s="30" t="e">
        <f>'20180925'!F64-#REF!</f>
        <v>#REF!</v>
      </c>
      <c r="G64" s="30" t="e">
        <f>'20180925'!G64-#REF!</f>
        <v>#REF!</v>
      </c>
      <c r="H64" s="30" t="e">
        <f>'20180925'!H64-#REF!</f>
        <v>#REF!</v>
      </c>
      <c r="I64" s="30" t="e">
        <f>'20180925'!I64-#REF!</f>
        <v>#REF!</v>
      </c>
      <c r="J64" s="30" t="e">
        <f>'20180925'!J64-#REF!</f>
        <v>#REF!</v>
      </c>
      <c r="K64" s="30" t="e">
        <f>'20180925'!K64-#REF!</f>
        <v>#REF!</v>
      </c>
      <c r="L64" s="30" t="e">
        <f>'20180925'!L64-#REF!</f>
        <v>#REF!</v>
      </c>
      <c r="M64" s="30" t="e">
        <f>'20180925'!M64-#REF!</f>
        <v>#REF!</v>
      </c>
      <c r="N64" s="30" t="e">
        <f>'20180925'!N64-#REF!</f>
        <v>#REF!</v>
      </c>
    </row>
    <row r="65" spans="1:18" ht="16.5" x14ac:dyDescent="0.3">
      <c r="A65" s="12">
        <f t="shared" si="6"/>
        <v>53</v>
      </c>
      <c r="B65" s="1" t="s">
        <v>108</v>
      </c>
      <c r="C65" s="1" t="s">
        <v>109</v>
      </c>
      <c r="D65" s="44" t="s">
        <v>135</v>
      </c>
      <c r="E65" s="30" t="e">
        <f>'20180925'!E65-#REF!</f>
        <v>#REF!</v>
      </c>
      <c r="F65" s="30" t="e">
        <f>'20180925'!F65-#REF!</f>
        <v>#REF!</v>
      </c>
      <c r="G65" s="30" t="e">
        <f>'20180925'!G65-#REF!</f>
        <v>#REF!</v>
      </c>
      <c r="H65" s="30" t="e">
        <f>'20180925'!H65-#REF!</f>
        <v>#REF!</v>
      </c>
      <c r="I65" s="30" t="e">
        <f>'20180925'!I65-#REF!</f>
        <v>#REF!</v>
      </c>
      <c r="J65" s="30" t="e">
        <f>'20180925'!J65-#REF!</f>
        <v>#REF!</v>
      </c>
      <c r="K65" s="30" t="e">
        <f>'20180925'!K65-#REF!</f>
        <v>#REF!</v>
      </c>
      <c r="L65" s="30" t="e">
        <f>'20180925'!L65-#REF!</f>
        <v>#REF!</v>
      </c>
      <c r="M65" s="30" t="e">
        <f>'20180925'!M65-#REF!</f>
        <v>#REF!</v>
      </c>
      <c r="N65" s="30" t="e">
        <f>'20180925'!N65-#REF!</f>
        <v>#REF!</v>
      </c>
    </row>
    <row r="66" spans="1:18" ht="16.5" x14ac:dyDescent="0.3">
      <c r="A66" s="12">
        <f t="shared" si="6"/>
        <v>54</v>
      </c>
      <c r="B66" s="1" t="s">
        <v>110</v>
      </c>
      <c r="C66" s="1" t="s">
        <v>111</v>
      </c>
      <c r="D66" s="44" t="s">
        <v>135</v>
      </c>
      <c r="E66" s="30" t="e">
        <f>'20180925'!E66-#REF!</f>
        <v>#REF!</v>
      </c>
      <c r="F66" s="30" t="e">
        <f>'20180925'!F66-#REF!</f>
        <v>#REF!</v>
      </c>
      <c r="G66" s="30" t="e">
        <f>'20180925'!G66-#REF!</f>
        <v>#REF!</v>
      </c>
      <c r="H66" s="30" t="e">
        <f>'20180925'!H66-#REF!</f>
        <v>#REF!</v>
      </c>
      <c r="I66" s="30" t="e">
        <f>'20180925'!I66-#REF!</f>
        <v>#REF!</v>
      </c>
      <c r="J66" s="30" t="e">
        <f>'20180925'!J66-#REF!</f>
        <v>#REF!</v>
      </c>
      <c r="K66" s="30" t="e">
        <f>'20180925'!K66-#REF!</f>
        <v>#REF!</v>
      </c>
      <c r="L66" s="30" t="e">
        <f>'20180925'!L66-#REF!</f>
        <v>#REF!</v>
      </c>
      <c r="M66" s="30" t="e">
        <f>'20180925'!M66-#REF!</f>
        <v>#REF!</v>
      </c>
      <c r="N66" s="30" t="e">
        <f>'20180925'!N66-#REF!</f>
        <v>#REF!</v>
      </c>
    </row>
    <row r="67" spans="1:18" ht="16.5" x14ac:dyDescent="0.3">
      <c r="A67" s="12">
        <f t="shared" si="6"/>
        <v>55</v>
      </c>
      <c r="B67" s="1" t="s">
        <v>112</v>
      </c>
      <c r="C67" s="1" t="s">
        <v>0</v>
      </c>
      <c r="D67" s="44" t="s">
        <v>135</v>
      </c>
      <c r="E67" s="30" t="e">
        <f>'20180925'!E67-#REF!</f>
        <v>#REF!</v>
      </c>
      <c r="F67" s="30" t="e">
        <f>'20180925'!F67-#REF!</f>
        <v>#REF!</v>
      </c>
      <c r="G67" s="30" t="e">
        <f>'20180925'!G67-#REF!</f>
        <v>#REF!</v>
      </c>
      <c r="H67" s="30" t="e">
        <f>'20180925'!H67-#REF!</f>
        <v>#REF!</v>
      </c>
      <c r="I67" s="30" t="e">
        <f>'20180925'!I67-#REF!</f>
        <v>#REF!</v>
      </c>
      <c r="J67" s="30" t="e">
        <f>'20180925'!J67-#REF!</f>
        <v>#REF!</v>
      </c>
      <c r="K67" s="30" t="e">
        <f>'20180925'!K67-#REF!</f>
        <v>#REF!</v>
      </c>
      <c r="L67" s="30" t="e">
        <f>'20180925'!L67-#REF!</f>
        <v>#REF!</v>
      </c>
      <c r="M67" s="30" t="e">
        <f>'20180925'!M67-#REF!</f>
        <v>#REF!</v>
      </c>
      <c r="N67" s="30" t="e">
        <f>'20180925'!N67-#REF!</f>
        <v>#REF!</v>
      </c>
    </row>
    <row r="68" spans="1:18" ht="16.5" x14ac:dyDescent="0.3">
      <c r="A68" s="12">
        <f t="shared" si="6"/>
        <v>56</v>
      </c>
      <c r="B68" s="1" t="s">
        <v>113</v>
      </c>
      <c r="C68" s="1" t="s">
        <v>1</v>
      </c>
      <c r="D68" s="44" t="s">
        <v>135</v>
      </c>
      <c r="E68" s="30" t="e">
        <f>'20180925'!E68-#REF!</f>
        <v>#REF!</v>
      </c>
      <c r="F68" s="30" t="e">
        <f>'20180925'!F68-#REF!</f>
        <v>#REF!</v>
      </c>
      <c r="G68" s="30" t="e">
        <f>'20180925'!G68-#REF!</f>
        <v>#REF!</v>
      </c>
      <c r="H68" s="30" t="e">
        <f>'20180925'!H68-#REF!</f>
        <v>#REF!</v>
      </c>
      <c r="I68" s="30" t="e">
        <f>'20180925'!I68-#REF!</f>
        <v>#REF!</v>
      </c>
      <c r="J68" s="30" t="e">
        <f>'20180925'!J68-#REF!</f>
        <v>#REF!</v>
      </c>
      <c r="K68" s="30" t="e">
        <f>'20180925'!K68-#REF!</f>
        <v>#REF!</v>
      </c>
      <c r="L68" s="30" t="e">
        <f>'20180925'!L68-#REF!</f>
        <v>#REF!</v>
      </c>
      <c r="M68" s="30" t="e">
        <f>'20180925'!M68-#REF!</f>
        <v>#REF!</v>
      </c>
      <c r="N68" s="30" t="e">
        <f>'20180925'!N68-#REF!</f>
        <v>#REF!</v>
      </c>
    </row>
    <row r="69" spans="1:18" x14ac:dyDescent="0.25">
      <c r="A69" s="8"/>
      <c r="B69" s="9" t="s">
        <v>115</v>
      </c>
      <c r="C69" s="9" t="s">
        <v>116</v>
      </c>
      <c r="D69" s="11"/>
      <c r="E69" s="14">
        <v>2012</v>
      </c>
      <c r="F69" s="14">
        <v>2013</v>
      </c>
      <c r="G69" s="14">
        <v>2014</v>
      </c>
      <c r="H69" s="14">
        <v>2015</v>
      </c>
      <c r="I69" s="14">
        <v>2016</v>
      </c>
      <c r="J69" s="14">
        <v>2017</v>
      </c>
      <c r="K69" s="14">
        <v>2018</v>
      </c>
      <c r="L69" s="14">
        <v>2019</v>
      </c>
      <c r="M69" s="14">
        <v>2020</v>
      </c>
      <c r="N69" s="14">
        <v>2021</v>
      </c>
    </row>
    <row r="70" spans="1:18" ht="16.5" x14ac:dyDescent="0.3">
      <c r="A70" s="12">
        <f>A68+1</f>
        <v>57</v>
      </c>
      <c r="B70" s="1" t="s">
        <v>117</v>
      </c>
      <c r="C70" s="1" t="s">
        <v>118</v>
      </c>
      <c r="D70" s="44" t="s">
        <v>135</v>
      </c>
      <c r="E70" s="30" t="e">
        <f>'20180925'!E70-#REF!</f>
        <v>#REF!</v>
      </c>
      <c r="F70" s="30" t="e">
        <f>'20180925'!F70-#REF!</f>
        <v>#REF!</v>
      </c>
      <c r="G70" s="30" t="e">
        <f>'20180925'!G70-#REF!</f>
        <v>#REF!</v>
      </c>
      <c r="H70" s="30" t="e">
        <f>'20180925'!H70-#REF!</f>
        <v>#REF!</v>
      </c>
      <c r="I70" s="30" t="e">
        <f>'20180925'!I70-#REF!</f>
        <v>#REF!</v>
      </c>
      <c r="J70" s="30" t="e">
        <f>'20180925'!J70-#REF!</f>
        <v>#REF!</v>
      </c>
      <c r="K70" s="31" t="e">
        <f>'20180925'!K70-#REF!</f>
        <v>#REF!</v>
      </c>
      <c r="L70" s="31" t="e">
        <f>'20180925'!L70-#REF!</f>
        <v>#REF!</v>
      </c>
      <c r="M70" s="31" t="e">
        <f>'20180925'!M70-#REF!</f>
        <v>#REF!</v>
      </c>
      <c r="N70" s="31" t="e">
        <f>'20180925'!N70-#REF!</f>
        <v>#REF!</v>
      </c>
    </row>
    <row r="71" spans="1:18" ht="16.5" x14ac:dyDescent="0.3">
      <c r="A71" s="12">
        <f>A70+1</f>
        <v>58</v>
      </c>
      <c r="B71" s="1" t="s">
        <v>120</v>
      </c>
      <c r="C71" s="1" t="s">
        <v>121</v>
      </c>
      <c r="D71" s="44" t="s">
        <v>135</v>
      </c>
      <c r="E71" s="30" t="e">
        <f>'20180925'!E71-#REF!</f>
        <v>#REF!</v>
      </c>
      <c r="F71" s="30" t="e">
        <f>'20180925'!F71-#REF!</f>
        <v>#REF!</v>
      </c>
      <c r="G71" s="30" t="e">
        <f>'20180925'!G71-#REF!</f>
        <v>#REF!</v>
      </c>
      <c r="H71" s="30" t="e">
        <f>'20180925'!H71-#REF!</f>
        <v>#REF!</v>
      </c>
      <c r="I71" s="30" t="e">
        <f>'20180925'!I71-#REF!</f>
        <v>#REF!</v>
      </c>
      <c r="J71" s="30" t="e">
        <f>'20180925'!J71-#REF!</f>
        <v>#REF!</v>
      </c>
      <c r="K71" s="31" t="e">
        <f>'20180925'!K71-#REF!</f>
        <v>#REF!</v>
      </c>
      <c r="L71" s="31" t="e">
        <f>'20180925'!L71-#REF!</f>
        <v>#REF!</v>
      </c>
      <c r="M71" s="31" t="e">
        <f>'20180925'!M71-#REF!</f>
        <v>#REF!</v>
      </c>
      <c r="N71" s="31" t="e">
        <f>'20180925'!N71-#REF!</f>
        <v>#REF!</v>
      </c>
    </row>
    <row r="72" spans="1:18" ht="16.5" x14ac:dyDescent="0.3">
      <c r="A72" s="12">
        <f>A71+1</f>
        <v>59</v>
      </c>
      <c r="B72" s="1" t="s">
        <v>122</v>
      </c>
      <c r="C72" s="1" t="s">
        <v>123</v>
      </c>
      <c r="D72" s="44" t="s">
        <v>135</v>
      </c>
      <c r="E72" s="30" t="e">
        <f>'20180925'!E72-#REF!</f>
        <v>#REF!</v>
      </c>
      <c r="F72" s="30" t="e">
        <f>'20180925'!F72-#REF!</f>
        <v>#REF!</v>
      </c>
      <c r="G72" s="30" t="e">
        <f>'20180925'!G72-#REF!</f>
        <v>#REF!</v>
      </c>
      <c r="H72" s="30" t="e">
        <f>'20180925'!H72-#REF!</f>
        <v>#REF!</v>
      </c>
      <c r="I72" s="30" t="e">
        <f>'20180925'!I72-#REF!</f>
        <v>#REF!</v>
      </c>
      <c r="J72" s="30" t="e">
        <f>'20180925'!J72-#REF!</f>
        <v>#REF!</v>
      </c>
      <c r="K72" s="31" t="e">
        <f>'20180925'!K72-#REF!</f>
        <v>#REF!</v>
      </c>
      <c r="L72" s="31" t="e">
        <f>'20180925'!L72-#REF!</f>
        <v>#REF!</v>
      </c>
      <c r="M72" s="31" t="e">
        <f>'20180925'!M72-#REF!</f>
        <v>#REF!</v>
      </c>
      <c r="N72" s="31" t="e">
        <f>'20180925'!N72-#REF!</f>
        <v>#REF!</v>
      </c>
    </row>
    <row r="73" spans="1:18" x14ac:dyDescent="0.25">
      <c r="A73" s="8"/>
      <c r="B73" s="9" t="s">
        <v>124</v>
      </c>
      <c r="C73" s="9" t="s">
        <v>17</v>
      </c>
      <c r="D73" s="11"/>
      <c r="E73" s="14">
        <v>2012</v>
      </c>
      <c r="F73" s="14">
        <v>2013</v>
      </c>
      <c r="G73" s="14">
        <v>2014</v>
      </c>
      <c r="H73" s="14">
        <v>2015</v>
      </c>
      <c r="I73" s="14">
        <v>2016</v>
      </c>
      <c r="J73" s="14">
        <v>2017</v>
      </c>
      <c r="K73" s="14">
        <v>2018</v>
      </c>
      <c r="L73" s="14">
        <v>2019</v>
      </c>
      <c r="M73" s="14">
        <v>2020</v>
      </c>
      <c r="N73" s="14">
        <v>2021</v>
      </c>
    </row>
    <row r="74" spans="1:18" x14ac:dyDescent="0.25">
      <c r="A74" s="12">
        <f>A72+1</f>
        <v>60</v>
      </c>
      <c r="B74" s="1" t="s">
        <v>125</v>
      </c>
      <c r="C74" s="1" t="s">
        <v>126</v>
      </c>
      <c r="D74" s="3" t="s">
        <v>134</v>
      </c>
      <c r="E74" s="30" t="e">
        <f>'20180925'!E74-#REF!</f>
        <v>#REF!</v>
      </c>
      <c r="F74" s="30" t="e">
        <f>'20180925'!F74-#REF!</f>
        <v>#REF!</v>
      </c>
      <c r="G74" s="30" t="e">
        <f>'20180925'!G74-#REF!</f>
        <v>#REF!</v>
      </c>
      <c r="H74" s="30" t="e">
        <f>'20180925'!H74-#REF!</f>
        <v>#REF!</v>
      </c>
      <c r="I74" s="30" t="e">
        <f>'20180925'!I74-#REF!</f>
        <v>#REF!</v>
      </c>
      <c r="J74" s="30" t="e">
        <f>'20180925'!J74-#REF!</f>
        <v>#REF!</v>
      </c>
      <c r="K74" s="31" t="e">
        <f>'20180925'!K74-#REF!</f>
        <v>#REF!</v>
      </c>
      <c r="L74" s="31" t="e">
        <f>'20180925'!L74-#REF!</f>
        <v>#REF!</v>
      </c>
      <c r="M74" s="31" t="e">
        <f>'20180925'!M74-#REF!</f>
        <v>#REF!</v>
      </c>
      <c r="N74" s="31" t="e">
        <f>'20180925'!N74-#REF!</f>
        <v>#REF!</v>
      </c>
    </row>
    <row r="75" spans="1:18" ht="16.5" x14ac:dyDescent="0.3">
      <c r="A75" s="12">
        <v>61</v>
      </c>
      <c r="B75" s="1" t="s">
        <v>18</v>
      </c>
      <c r="D75" s="44" t="s">
        <v>135</v>
      </c>
      <c r="E75" s="30"/>
      <c r="F75" s="30" t="e">
        <f>'20180925'!F75-#REF!</f>
        <v>#REF!</v>
      </c>
      <c r="G75" s="30" t="e">
        <f>'20180925'!G75-#REF!</f>
        <v>#REF!</v>
      </c>
      <c r="H75" s="30" t="e">
        <f>'20180925'!H75-#REF!</f>
        <v>#REF!</v>
      </c>
      <c r="I75" s="30" t="e">
        <f>'20180925'!I75-#REF!</f>
        <v>#REF!</v>
      </c>
      <c r="J75" s="30" t="e">
        <f>'20180925'!J75-#REF!</f>
        <v>#REF!</v>
      </c>
      <c r="K75" s="31" t="e">
        <f>'20180925'!K75-#REF!</f>
        <v>#REF!</v>
      </c>
      <c r="L75" s="31" t="e">
        <f>'20180925'!L75-#REF!</f>
        <v>#REF!</v>
      </c>
      <c r="M75" s="31" t="e">
        <f>'20180925'!M75-#REF!</f>
        <v>#REF!</v>
      </c>
      <c r="N75" s="31" t="e">
        <f>'20180925'!N75-#REF!</f>
        <v>#REF!</v>
      </c>
      <c r="O75" s="31" t="e">
        <f>'20180925'!O75-#REF!</f>
        <v>#REF!</v>
      </c>
      <c r="P75" s="31" t="e">
        <f>'20180925'!P75-#REF!</f>
        <v>#REF!</v>
      </c>
      <c r="Q75" s="31" t="e">
        <f>'20180925'!Q75-#REF!</f>
        <v>#REF!</v>
      </c>
      <c r="R75" s="31" t="e">
        <f>'20180925'!R75-#REF!</f>
        <v>#REF!</v>
      </c>
    </row>
    <row r="76" spans="1:18" ht="16.5" x14ac:dyDescent="0.3">
      <c r="A76" s="12">
        <v>62</v>
      </c>
      <c r="B76" s="1" t="s">
        <v>127</v>
      </c>
      <c r="C76" s="1" t="s">
        <v>128</v>
      </c>
      <c r="D76" s="44" t="s">
        <v>135</v>
      </c>
      <c r="E76" s="30"/>
      <c r="F76" s="30" t="e">
        <f>'20180925'!F76-#REF!</f>
        <v>#REF!</v>
      </c>
      <c r="G76" s="30" t="e">
        <f>'20180925'!G76-#REF!</f>
        <v>#REF!</v>
      </c>
      <c r="H76" s="30" t="e">
        <f>'20180925'!H76-#REF!</f>
        <v>#REF!</v>
      </c>
      <c r="I76" s="30" t="e">
        <f>'20180925'!I76-#REF!</f>
        <v>#REF!</v>
      </c>
      <c r="J76" s="30" t="e">
        <f>'20180925'!J76-#REF!</f>
        <v>#REF!</v>
      </c>
      <c r="K76" s="31" t="e">
        <f>'20180925'!K76-#REF!</f>
        <v>#REF!</v>
      </c>
      <c r="L76" s="31" t="e">
        <f>'20180925'!L76-#REF!</f>
        <v>#REF!</v>
      </c>
      <c r="M76" s="31" t="e">
        <f>'20180925'!M76-#REF!</f>
        <v>#REF!</v>
      </c>
      <c r="N76" s="31" t="e">
        <f>'20180925'!N76-#REF!</f>
        <v>#REF!</v>
      </c>
    </row>
    <row r="77" spans="1:18" ht="16.5" x14ac:dyDescent="0.3">
      <c r="A77" s="12">
        <v>63</v>
      </c>
      <c r="B77" s="1" t="s">
        <v>129</v>
      </c>
      <c r="C77" s="1" t="s">
        <v>130</v>
      </c>
      <c r="D77" s="44" t="s">
        <v>135</v>
      </c>
      <c r="E77" s="30"/>
      <c r="F77" s="30" t="e">
        <f>'20180925'!F77-#REF!</f>
        <v>#REF!</v>
      </c>
      <c r="G77" s="30" t="e">
        <f>'20180925'!G77-#REF!</f>
        <v>#REF!</v>
      </c>
      <c r="H77" s="30" t="e">
        <f>'20180925'!H77-#REF!</f>
        <v>#REF!</v>
      </c>
      <c r="I77" s="30" t="e">
        <f>'20180925'!I77-#REF!</f>
        <v>#REF!</v>
      </c>
      <c r="J77" s="30" t="e">
        <f>'20180925'!J77-#REF!</f>
        <v>#REF!</v>
      </c>
      <c r="K77" s="31" t="e">
        <f>'20180925'!K77-#REF!</f>
        <v>#REF!</v>
      </c>
      <c r="L77" s="31" t="e">
        <f>'20180925'!L77-#REF!</f>
        <v>#REF!</v>
      </c>
      <c r="M77" s="31" t="e">
        <f>'20180925'!M77-#REF!</f>
        <v>#REF!</v>
      </c>
      <c r="N77" s="31" t="e">
        <f>'20180925'!N77-#REF!</f>
        <v>#REF!</v>
      </c>
    </row>
    <row r="78" spans="1:18" ht="16.5" x14ac:dyDescent="0.3">
      <c r="A78" s="12">
        <f t="shared" ref="A78:A80" si="7">A77+1</f>
        <v>64</v>
      </c>
      <c r="B78" s="1" t="s">
        <v>131</v>
      </c>
      <c r="C78" s="1" t="s">
        <v>132</v>
      </c>
      <c r="D78" s="44" t="s">
        <v>135</v>
      </c>
      <c r="E78" s="30"/>
      <c r="F78" s="30" t="e">
        <f>'20180925'!F78-#REF!</f>
        <v>#REF!</v>
      </c>
      <c r="G78" s="30" t="e">
        <f>'20180925'!G78-#REF!</f>
        <v>#REF!</v>
      </c>
      <c r="H78" s="30" t="e">
        <f>'20180925'!H78-#REF!</f>
        <v>#REF!</v>
      </c>
      <c r="I78" s="30" t="e">
        <f>'20180925'!I78-#REF!</f>
        <v>#REF!</v>
      </c>
      <c r="J78" s="30" t="e">
        <f>'20180925'!J78-#REF!</f>
        <v>#REF!</v>
      </c>
      <c r="K78" s="31" t="e">
        <f>'20180925'!K78-#REF!</f>
        <v>#REF!</v>
      </c>
      <c r="L78" s="31" t="e">
        <f>'20180925'!L78-#REF!</f>
        <v>#REF!</v>
      </c>
      <c r="M78" s="31" t="e">
        <f>'20180925'!M78-#REF!</f>
        <v>#REF!</v>
      </c>
      <c r="N78" s="31" t="e">
        <f>'20180925'!N78-#REF!</f>
        <v>#REF!</v>
      </c>
    </row>
    <row r="79" spans="1:18" ht="16.5" x14ac:dyDescent="0.3">
      <c r="A79" s="12">
        <f t="shared" si="7"/>
        <v>65</v>
      </c>
      <c r="B79" s="1" t="s">
        <v>19</v>
      </c>
      <c r="C79" s="1" t="s">
        <v>133</v>
      </c>
      <c r="D79" s="44" t="s">
        <v>135</v>
      </c>
      <c r="E79" s="30"/>
      <c r="F79" s="30" t="e">
        <f>'20180925'!F79-#REF!</f>
        <v>#REF!</v>
      </c>
      <c r="G79" s="30" t="e">
        <f>'20180925'!G79-#REF!</f>
        <v>#REF!</v>
      </c>
      <c r="H79" s="30" t="e">
        <f>'20180925'!H79-#REF!</f>
        <v>#REF!</v>
      </c>
      <c r="I79" s="30" t="e">
        <f>'20180925'!I79-#REF!</f>
        <v>#REF!</v>
      </c>
      <c r="J79" s="30" t="e">
        <f>'20180925'!J79-#REF!</f>
        <v>#REF!</v>
      </c>
      <c r="K79" s="31" t="e">
        <f>'20180925'!K79-#REF!</f>
        <v>#REF!</v>
      </c>
      <c r="L79" s="48" t="e">
        <f>'20180925'!L79-#REF!</f>
        <v>#REF!</v>
      </c>
      <c r="M79" s="48" t="e">
        <f>'20180925'!M79-#REF!</f>
        <v>#REF!</v>
      </c>
      <c r="N79" s="48" t="e">
        <f>'20180925'!N79-#REF!</f>
        <v>#REF!</v>
      </c>
    </row>
    <row r="80" spans="1:18" x14ac:dyDescent="0.25">
      <c r="A80" s="12">
        <f t="shared" si="7"/>
        <v>66</v>
      </c>
      <c r="B80" s="1" t="s">
        <v>19</v>
      </c>
      <c r="C80" s="1" t="s">
        <v>20</v>
      </c>
      <c r="D80" s="3" t="s">
        <v>134</v>
      </c>
    </row>
    <row r="81" spans="1:14" x14ac:dyDescent="0.25">
      <c r="A81" s="23"/>
      <c r="M81" s="74"/>
      <c r="N81" s="74"/>
    </row>
    <row r="82" spans="1:14" x14ac:dyDescent="0.25">
      <c r="A82" s="24"/>
      <c r="K82" s="21"/>
      <c r="L82" s="21"/>
      <c r="M82" s="21"/>
    </row>
    <row r="83" spans="1:14" x14ac:dyDescent="0.25">
      <c r="A83" s="24"/>
      <c r="K83" s="21"/>
      <c r="L83" s="21"/>
      <c r="M83" s="21"/>
    </row>
    <row r="84" spans="1:14" x14ac:dyDescent="0.25">
      <c r="A84" s="23"/>
    </row>
    <row r="85" spans="1:14" x14ac:dyDescent="0.25">
      <c r="A85" s="24"/>
    </row>
    <row r="86" spans="1:14" x14ac:dyDescent="0.25">
      <c r="A86" s="23"/>
    </row>
    <row r="87" spans="1:14" x14ac:dyDescent="0.25">
      <c r="A87" s="23"/>
    </row>
    <row r="88" spans="1:14" x14ac:dyDescent="0.25">
      <c r="A88" s="23"/>
    </row>
    <row r="89" spans="1:14" x14ac:dyDescent="0.25">
      <c r="A89" s="23"/>
    </row>
    <row r="90" spans="1:14" x14ac:dyDescent="0.25">
      <c r="A90" s="24"/>
    </row>
    <row r="91" spans="1:14" x14ac:dyDescent="0.25">
      <c r="A91" s="24"/>
    </row>
    <row r="92" spans="1:14" x14ac:dyDescent="0.25">
      <c r="A92" s="23"/>
    </row>
    <row r="93" spans="1:14" x14ac:dyDescent="0.25">
      <c r="A93" s="24"/>
    </row>
    <row r="94" spans="1:14" x14ac:dyDescent="0.25">
      <c r="A94" s="24"/>
    </row>
    <row r="95" spans="1:14" x14ac:dyDescent="0.25">
      <c r="A95" s="23"/>
    </row>
    <row r="96" spans="1:14" x14ac:dyDescent="0.25">
      <c r="A96" s="24"/>
    </row>
    <row r="97" spans="1:1" x14ac:dyDescent="0.25">
      <c r="A97" s="24"/>
    </row>
    <row r="98" spans="1:1" x14ac:dyDescent="0.25">
      <c r="A98" s="23"/>
    </row>
    <row r="99" spans="1:1" x14ac:dyDescent="0.25">
      <c r="A99" s="24"/>
    </row>
    <row r="100" spans="1:1" x14ac:dyDescent="0.25">
      <c r="A100" s="24"/>
    </row>
    <row r="101" spans="1:1" x14ac:dyDescent="0.25">
      <c r="A101" s="23"/>
    </row>
    <row r="102" spans="1:1" x14ac:dyDescent="0.25">
      <c r="A102" s="24"/>
    </row>
    <row r="103" spans="1:1" x14ac:dyDescent="0.25">
      <c r="A103" s="24"/>
    </row>
    <row r="104" spans="1:1" x14ac:dyDescent="0.25">
      <c r="A104" s="25"/>
    </row>
    <row r="105" spans="1:1" x14ac:dyDescent="0.25">
      <c r="A105" s="25"/>
    </row>
    <row r="106" spans="1:1" x14ac:dyDescent="0.25">
      <c r="A106" s="23"/>
    </row>
    <row r="107" spans="1:1" x14ac:dyDescent="0.25">
      <c r="A107" s="25"/>
    </row>
    <row r="108" spans="1:1" x14ac:dyDescent="0.25">
      <c r="A108" s="25"/>
    </row>
    <row r="109" spans="1:1" x14ac:dyDescent="0.25">
      <c r="A109" s="25"/>
    </row>
    <row r="110" spans="1:1" x14ac:dyDescent="0.25">
      <c r="A110" s="25"/>
    </row>
    <row r="111" spans="1:1" x14ac:dyDescent="0.25">
      <c r="A111" s="25"/>
    </row>
    <row r="112" spans="1:1" x14ac:dyDescent="0.25">
      <c r="A112" s="25"/>
    </row>
    <row r="113" spans="1:1" x14ac:dyDescent="0.25">
      <c r="A113" s="23"/>
    </row>
    <row r="114" spans="1:1" x14ac:dyDescent="0.25">
      <c r="A114" s="25"/>
    </row>
    <row r="115" spans="1:1" x14ac:dyDescent="0.25">
      <c r="A115" s="25"/>
    </row>
    <row r="116" spans="1:1" x14ac:dyDescent="0.25">
      <c r="A116" s="25"/>
    </row>
    <row r="117" spans="1:1" x14ac:dyDescent="0.25">
      <c r="A117" s="26"/>
    </row>
  </sheetData>
  <mergeCells count="1">
    <mergeCell ref="M81:N81"/>
  </mergeCells>
  <pageMargins left="0.23622047244094491" right="0.23622047244094491" top="0.74803149606299213" bottom="0.74803149606299213" header="0.31496062992125984" footer="0.31496062992125984"/>
  <pageSetup paperSize="9" scale="60" fitToHeight="0" orientation="landscape" r:id="rId1"/>
  <rowBreaks count="1" manualBreakCount="1">
    <brk id="4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8"/>
  <sheetViews>
    <sheetView workbookViewId="0"/>
  </sheetViews>
  <sheetFormatPr defaultColWidth="9.140625" defaultRowHeight="15" x14ac:dyDescent="0.25"/>
  <cols>
    <col min="1" max="1" width="6.140625" style="1" customWidth="1"/>
    <col min="2" max="2" width="41.42578125" style="1" customWidth="1"/>
    <col min="3" max="3" width="33.140625" style="1" customWidth="1"/>
    <col min="4" max="4" width="17.85546875" style="3" bestFit="1" customWidth="1"/>
    <col min="5" max="14" width="8.5703125" style="33" customWidth="1"/>
    <col min="15" max="16384" width="9.140625" style="1"/>
  </cols>
  <sheetData>
    <row r="1" spans="1:18" ht="20.25" x14ac:dyDescent="0.3">
      <c r="A1" s="2" t="s">
        <v>21</v>
      </c>
      <c r="E1" s="43">
        <v>2012</v>
      </c>
      <c r="F1" s="43">
        <v>2013</v>
      </c>
      <c r="G1" s="43">
        <v>2014</v>
      </c>
      <c r="H1" s="43">
        <v>2015</v>
      </c>
      <c r="I1" s="43">
        <v>2016</v>
      </c>
      <c r="J1" s="43">
        <v>2017</v>
      </c>
      <c r="K1" s="43">
        <v>2018</v>
      </c>
      <c r="L1" s="43">
        <v>2019</v>
      </c>
      <c r="M1" s="43">
        <v>2020</v>
      </c>
      <c r="N1" s="43">
        <v>2021</v>
      </c>
      <c r="O1" s="43">
        <v>2022</v>
      </c>
      <c r="P1" s="43">
        <v>2023</v>
      </c>
      <c r="Q1" s="43">
        <v>2024</v>
      </c>
      <c r="R1" s="43">
        <v>2025</v>
      </c>
    </row>
    <row r="2" spans="1:18" ht="6.75" customHeight="1" x14ac:dyDescent="0.25"/>
    <row r="3" spans="1:18" s="7" customFormat="1" x14ac:dyDescent="0.25">
      <c r="A3" s="5" t="s">
        <v>22</v>
      </c>
      <c r="B3" s="5" t="s">
        <v>23</v>
      </c>
      <c r="C3" s="5" t="s">
        <v>24</v>
      </c>
      <c r="D3" s="6" t="s">
        <v>25</v>
      </c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8" x14ac:dyDescent="0.25">
      <c r="A4" s="8"/>
      <c r="B4" s="9" t="s">
        <v>26</v>
      </c>
      <c r="C4" s="10" t="s">
        <v>27</v>
      </c>
      <c r="D4" s="11"/>
      <c r="E4" s="35"/>
      <c r="F4" s="35" t="s">
        <v>28</v>
      </c>
      <c r="G4" s="35" t="s">
        <v>29</v>
      </c>
      <c r="H4" s="35" t="s">
        <v>30</v>
      </c>
      <c r="I4" s="35" t="s">
        <v>31</v>
      </c>
      <c r="J4" s="35" t="s">
        <v>32</v>
      </c>
      <c r="K4" s="35" t="s">
        <v>33</v>
      </c>
      <c r="L4" s="35" t="s">
        <v>34</v>
      </c>
      <c r="M4" s="35" t="s">
        <v>35</v>
      </c>
      <c r="N4" s="35" t="s">
        <v>36</v>
      </c>
      <c r="O4" s="11" t="s">
        <v>37</v>
      </c>
      <c r="P4" s="11" t="s">
        <v>38</v>
      </c>
      <c r="Q4" s="11" t="s">
        <v>39</v>
      </c>
      <c r="R4" s="11" t="s">
        <v>40</v>
      </c>
    </row>
    <row r="5" spans="1:18" x14ac:dyDescent="0.25">
      <c r="A5" s="12">
        <v>1</v>
      </c>
      <c r="B5" s="1" t="s">
        <v>41</v>
      </c>
      <c r="C5" s="1" t="s">
        <v>42</v>
      </c>
      <c r="D5" s="3" t="s">
        <v>134</v>
      </c>
      <c r="E5" s="41">
        <v>19852.409</v>
      </c>
      <c r="F5" s="41">
        <v>20334.793000000001</v>
      </c>
      <c r="G5" s="41">
        <v>20712.663</v>
      </c>
      <c r="H5" s="41">
        <v>21328.183000000001</v>
      </c>
      <c r="I5" s="41">
        <v>21799.3</v>
      </c>
      <c r="J5" s="41">
        <v>22791</v>
      </c>
      <c r="K5" s="42">
        <v>23650.021710870587</v>
      </c>
      <c r="L5" s="42">
        <v>24409.687284492065</v>
      </c>
      <c r="M5" s="42">
        <v>25134.173095972968</v>
      </c>
      <c r="N5" s="42">
        <v>25856.021110018653</v>
      </c>
      <c r="O5" s="41">
        <f>N5*(1+O7/100)</f>
        <v>26598.600442870491</v>
      </c>
      <c r="P5" s="41">
        <f t="shared" ref="P5:R5" si="0">O5*(1+P7/100)</f>
        <v>27362.506493519795</v>
      </c>
      <c r="Q5" s="41">
        <f t="shared" si="0"/>
        <v>28148.351760688103</v>
      </c>
      <c r="R5" s="41">
        <f t="shared" si="0"/>
        <v>28956.766333927735</v>
      </c>
    </row>
    <row r="6" spans="1:18" x14ac:dyDescent="0.25">
      <c r="A6" s="12">
        <v>2</v>
      </c>
      <c r="B6" s="1" t="s">
        <v>43</v>
      </c>
      <c r="C6" s="1" t="s">
        <v>44</v>
      </c>
      <c r="D6" s="3" t="s">
        <v>134</v>
      </c>
      <c r="E6" s="41">
        <v>21885.614000000001</v>
      </c>
      <c r="F6" s="41">
        <v>22786.587</v>
      </c>
      <c r="G6" s="41">
        <v>23618.164000000008</v>
      </c>
      <c r="H6" s="41">
        <v>24320.324000000001</v>
      </c>
      <c r="I6" s="41">
        <v>24925.599999999999</v>
      </c>
      <c r="J6" s="41">
        <v>26856.599999999995</v>
      </c>
      <c r="K6" s="42">
        <v>28704.924211343459</v>
      </c>
      <c r="L6" s="42">
        <v>30515.767767685942</v>
      </c>
      <c r="M6" s="42">
        <v>32269.864443875547</v>
      </c>
      <c r="N6" s="42">
        <v>34026.564169014455</v>
      </c>
      <c r="O6" s="41"/>
      <c r="P6" s="41"/>
      <c r="Q6" s="41"/>
      <c r="R6" s="41"/>
    </row>
    <row r="7" spans="1:18" x14ac:dyDescent="0.25">
      <c r="A7" s="12">
        <v>3</v>
      </c>
      <c r="B7" s="1" t="s">
        <v>45</v>
      </c>
      <c r="C7" s="1" t="s">
        <v>46</v>
      </c>
      <c r="D7" s="3" t="s">
        <v>47</v>
      </c>
      <c r="E7" s="36">
        <v>4.0346283749703531</v>
      </c>
      <c r="F7" s="36">
        <v>2.429851208485573</v>
      </c>
      <c r="G7" s="36">
        <v>1.8582436516565508</v>
      </c>
      <c r="H7" s="36">
        <v>2.9717086595769899</v>
      </c>
      <c r="I7" s="36">
        <v>2.2088942128825551</v>
      </c>
      <c r="J7" s="36">
        <v>4.5492286449564858</v>
      </c>
      <c r="K7" s="37">
        <v>3.7691268960141571</v>
      </c>
      <c r="L7" s="37">
        <v>3.2121136416221674</v>
      </c>
      <c r="M7" s="37">
        <v>2.9680257802449717</v>
      </c>
      <c r="N7" s="37">
        <v>2.8719783670199064</v>
      </c>
      <c r="O7" s="36">
        <f>N7</f>
        <v>2.8719783670199064</v>
      </c>
      <c r="P7" s="36">
        <f t="shared" ref="P7:R7" si="1">O7</f>
        <v>2.8719783670199064</v>
      </c>
      <c r="Q7" s="36">
        <f t="shared" si="1"/>
        <v>2.8719783670199064</v>
      </c>
      <c r="R7" s="36">
        <f t="shared" si="1"/>
        <v>2.8719783670199064</v>
      </c>
    </row>
    <row r="8" spans="1:18" x14ac:dyDescent="0.25">
      <c r="A8" s="12">
        <v>4</v>
      </c>
      <c r="B8" s="1" t="s">
        <v>48</v>
      </c>
      <c r="C8" s="1" t="s">
        <v>49</v>
      </c>
      <c r="D8" s="3" t="s">
        <v>47</v>
      </c>
      <c r="E8" s="36">
        <v>7.796234817706079</v>
      </c>
      <c r="F8" s="36">
        <v>4.1167455533459361</v>
      </c>
      <c r="G8" s="36">
        <v>3.6494099072665023</v>
      </c>
      <c r="H8" s="36">
        <v>2.9729660612061224</v>
      </c>
      <c r="I8" s="36">
        <v>2.4887661858452077</v>
      </c>
      <c r="J8" s="36">
        <v>7.7470552363834599</v>
      </c>
      <c r="K8" s="37">
        <v>6.8821973419698139</v>
      </c>
      <c r="L8" s="37">
        <v>6.3084770508708772</v>
      </c>
      <c r="M8" s="37">
        <v>5.7481649799651109</v>
      </c>
      <c r="N8" s="37">
        <v>5.443777826195074</v>
      </c>
      <c r="O8" s="36"/>
      <c r="P8" s="36"/>
      <c r="Q8" s="36"/>
      <c r="R8" s="36"/>
    </row>
    <row r="9" spans="1:18" s="17" customFormat="1" x14ac:dyDescent="0.25">
      <c r="A9" s="14"/>
      <c r="B9" s="15" t="s">
        <v>50</v>
      </c>
      <c r="C9" s="15" t="s">
        <v>51</v>
      </c>
      <c r="D9" s="16"/>
      <c r="E9" s="38"/>
      <c r="F9" s="38"/>
      <c r="G9" s="38"/>
      <c r="H9" s="38"/>
      <c r="I9" s="38"/>
      <c r="J9" s="38"/>
      <c r="K9" s="38"/>
      <c r="L9" s="38"/>
      <c r="M9" s="38"/>
      <c r="N9" s="38"/>
    </row>
    <row r="10" spans="1:18" x14ac:dyDescent="0.25">
      <c r="A10" s="12">
        <f>A8+1</f>
        <v>5</v>
      </c>
      <c r="B10" s="1" t="s">
        <v>2</v>
      </c>
      <c r="C10" s="1" t="s">
        <v>3</v>
      </c>
      <c r="D10" s="3" t="s">
        <v>134</v>
      </c>
      <c r="E10" s="41">
        <v>12153.052</v>
      </c>
      <c r="F10" s="41">
        <v>12766.031000000001</v>
      </c>
      <c r="G10" s="41">
        <v>12942.432000000001</v>
      </c>
      <c r="H10" s="41">
        <v>13266.218000000001</v>
      </c>
      <c r="I10" s="41">
        <v>13703</v>
      </c>
      <c r="J10" s="41">
        <v>14395.4</v>
      </c>
      <c r="K10" s="42">
        <v>15022.508122526478</v>
      </c>
      <c r="L10" s="42">
        <v>15670.894560194676</v>
      </c>
      <c r="M10" s="42">
        <v>16307.195719625763</v>
      </c>
      <c r="N10" s="42">
        <v>16969.33325769741</v>
      </c>
    </row>
    <row r="11" spans="1:18" x14ac:dyDescent="0.25">
      <c r="A11" s="12">
        <f>A10+1</f>
        <v>6</v>
      </c>
      <c r="B11" s="1" t="s">
        <v>52</v>
      </c>
      <c r="C11" s="1" t="s">
        <v>4</v>
      </c>
      <c r="D11" s="3" t="s">
        <v>134</v>
      </c>
      <c r="E11" s="41">
        <v>3404.4140000000002</v>
      </c>
      <c r="F11" s="41">
        <v>3460.2170000000001</v>
      </c>
      <c r="G11" s="41">
        <v>3524.556</v>
      </c>
      <c r="H11" s="41">
        <v>3590.4360000000001</v>
      </c>
      <c r="I11" s="41">
        <v>3688.7</v>
      </c>
      <c r="J11" s="41">
        <v>3841</v>
      </c>
      <c r="K11" s="42">
        <v>3992.4097290742288</v>
      </c>
      <c r="L11" s="42">
        <v>4123.6061238776629</v>
      </c>
      <c r="M11" s="42">
        <v>4250.8593744037753</v>
      </c>
      <c r="N11" s="42">
        <v>4377.6111972838198</v>
      </c>
    </row>
    <row r="12" spans="1:18" x14ac:dyDescent="0.25">
      <c r="A12" s="12">
        <f t="shared" ref="A12:A16" si="2">A11+1</f>
        <v>7</v>
      </c>
      <c r="B12" s="1" t="s">
        <v>53</v>
      </c>
      <c r="C12" s="1" t="s">
        <v>5</v>
      </c>
      <c r="D12" s="3" t="s">
        <v>134</v>
      </c>
      <c r="E12" s="41">
        <v>5173.5819999999985</v>
      </c>
      <c r="F12" s="41">
        <v>4906.1419999999989</v>
      </c>
      <c r="G12" s="41">
        <v>4479.786000000001</v>
      </c>
      <c r="H12" s="41">
        <v>4599.7670000000007</v>
      </c>
      <c r="I12" s="41">
        <v>4602.1000000000004</v>
      </c>
      <c r="J12" s="41">
        <v>5405</v>
      </c>
      <c r="K12" s="42">
        <v>6042.9339877669263</v>
      </c>
      <c r="L12" s="42">
        <v>6561.4964618413078</v>
      </c>
      <c r="M12" s="42">
        <v>6999.1874432891764</v>
      </c>
      <c r="N12" s="42">
        <v>7432.2366407680865</v>
      </c>
    </row>
    <row r="13" spans="1:18" x14ac:dyDescent="0.25">
      <c r="A13" s="12">
        <f t="shared" si="2"/>
        <v>8</v>
      </c>
      <c r="B13" s="1" t="s">
        <v>54</v>
      </c>
      <c r="C13" s="1" t="s">
        <v>6</v>
      </c>
      <c r="D13" s="3" t="s">
        <v>134</v>
      </c>
      <c r="E13" s="41">
        <v>4934.6409999999996</v>
      </c>
      <c r="F13" s="41">
        <v>4637.0050000000001</v>
      </c>
      <c r="G13" s="41">
        <v>4639.71</v>
      </c>
      <c r="H13" s="41">
        <v>4617.2179999999998</v>
      </c>
      <c r="I13" s="41">
        <v>3926.1</v>
      </c>
      <c r="J13" s="41">
        <v>4553.1000000000004</v>
      </c>
      <c r="K13" s="42">
        <v>5322.9339877669263</v>
      </c>
      <c r="L13" s="42">
        <v>6031.4964618413078</v>
      </c>
      <c r="M13" s="42">
        <v>6439.1874432891764</v>
      </c>
      <c r="N13" s="42">
        <v>6832.2366407680865</v>
      </c>
    </row>
    <row r="14" spans="1:18" x14ac:dyDescent="0.25">
      <c r="A14" s="12">
        <f t="shared" si="2"/>
        <v>9</v>
      </c>
      <c r="B14" s="1" t="s">
        <v>55</v>
      </c>
      <c r="C14" s="1" t="s">
        <v>7</v>
      </c>
      <c r="D14" s="3" t="s">
        <v>134</v>
      </c>
      <c r="E14" s="41">
        <v>238.94099999999889</v>
      </c>
      <c r="F14" s="41">
        <v>269.13699999999881</v>
      </c>
      <c r="G14" s="41">
        <v>-159.92399999999907</v>
      </c>
      <c r="H14" s="41">
        <v>-17.450999999999112</v>
      </c>
      <c r="I14" s="41">
        <v>676</v>
      </c>
      <c r="J14" s="41">
        <v>851.89999999999964</v>
      </c>
      <c r="K14" s="42">
        <v>720</v>
      </c>
      <c r="L14" s="42">
        <v>530</v>
      </c>
      <c r="M14" s="42">
        <v>560</v>
      </c>
      <c r="N14" s="42">
        <v>600</v>
      </c>
    </row>
    <row r="15" spans="1:18" x14ac:dyDescent="0.25">
      <c r="A15" s="12">
        <f t="shared" si="2"/>
        <v>10</v>
      </c>
      <c r="B15" s="1" t="s">
        <v>8</v>
      </c>
      <c r="C15" s="1" t="s">
        <v>9</v>
      </c>
      <c r="D15" s="3" t="s">
        <v>134</v>
      </c>
      <c r="E15" s="41">
        <v>11839.004000000001</v>
      </c>
      <c r="F15" s="41">
        <v>11966.596</v>
      </c>
      <c r="G15" s="41">
        <v>12682.316999999999</v>
      </c>
      <c r="H15" s="41">
        <v>13060.303</v>
      </c>
      <c r="I15" s="41">
        <v>13592.9</v>
      </c>
      <c r="J15" s="41">
        <v>14248.4</v>
      </c>
      <c r="K15" s="42">
        <v>14670.373260410179</v>
      </c>
      <c r="L15" s="42">
        <v>15266.049242979607</v>
      </c>
      <c r="M15" s="42">
        <v>15885.912059102044</v>
      </c>
      <c r="N15" s="42">
        <v>16518.52974922178</v>
      </c>
    </row>
    <row r="16" spans="1:18" x14ac:dyDescent="0.25">
      <c r="A16" s="12">
        <f t="shared" si="2"/>
        <v>11</v>
      </c>
      <c r="B16" s="1" t="s">
        <v>10</v>
      </c>
      <c r="C16" s="1" t="s">
        <v>11</v>
      </c>
      <c r="D16" s="3" t="s">
        <v>134</v>
      </c>
      <c r="E16" s="41">
        <v>12717.643</v>
      </c>
      <c r="F16" s="41">
        <v>12764.192999999999</v>
      </c>
      <c r="G16" s="41">
        <v>12916.428</v>
      </c>
      <c r="H16" s="41">
        <v>13188.540999999999</v>
      </c>
      <c r="I16" s="41">
        <v>13787.4</v>
      </c>
      <c r="J16" s="41">
        <v>15098.8</v>
      </c>
      <c r="K16" s="42">
        <v>16078.20338890723</v>
      </c>
      <c r="L16" s="42">
        <v>17212.359104401192</v>
      </c>
      <c r="M16" s="42">
        <v>18308.981500447793</v>
      </c>
      <c r="N16" s="42">
        <v>19441.689734952441</v>
      </c>
    </row>
    <row r="17" spans="1:14" s="17" customFormat="1" x14ac:dyDescent="0.25">
      <c r="A17" s="14"/>
      <c r="B17" s="15" t="s">
        <v>56</v>
      </c>
      <c r="C17" s="15" t="s">
        <v>57</v>
      </c>
      <c r="D17" s="16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1:14" x14ac:dyDescent="0.25">
      <c r="A18" s="12">
        <f>A16+1</f>
        <v>12</v>
      </c>
      <c r="B18" s="1" t="s">
        <v>2</v>
      </c>
      <c r="C18" s="1" t="s">
        <v>3</v>
      </c>
      <c r="D18" s="3" t="s">
        <v>47</v>
      </c>
      <c r="E18" s="36">
        <v>3.1551785749147188</v>
      </c>
      <c r="F18" s="36">
        <v>5.0438276739044774</v>
      </c>
      <c r="G18" s="36">
        <v>1.3817998718630653</v>
      </c>
      <c r="H18" s="36">
        <v>2.5017400130052936</v>
      </c>
      <c r="I18" s="36">
        <v>3.2924379804402326</v>
      </c>
      <c r="J18" s="36">
        <v>5.0529081223089856</v>
      </c>
      <c r="K18" s="37">
        <v>4.3563091162904799</v>
      </c>
      <c r="L18" s="37">
        <v>4.3160997642992305</v>
      </c>
      <c r="M18" s="37">
        <v>4.0604009999999802</v>
      </c>
      <c r="N18" s="37">
        <v>4.0604010000000246</v>
      </c>
    </row>
    <row r="19" spans="1:14" x14ac:dyDescent="0.25">
      <c r="A19" s="12">
        <f>A18+1</f>
        <v>13</v>
      </c>
      <c r="B19" s="1" t="s">
        <v>52</v>
      </c>
      <c r="C19" s="1" t="s">
        <v>4</v>
      </c>
      <c r="D19" s="3" t="s">
        <v>47</v>
      </c>
      <c r="E19" s="36">
        <v>0.28783586374179215</v>
      </c>
      <c r="F19" s="36">
        <v>1.639136720739609</v>
      </c>
      <c r="G19" s="36">
        <v>1.8593920554693444</v>
      </c>
      <c r="H19" s="36">
        <v>1.8691716062959385</v>
      </c>
      <c r="I19" s="36">
        <v>2.7368263910009683</v>
      </c>
      <c r="J19" s="36">
        <v>4.128825873614006</v>
      </c>
      <c r="K19" s="37">
        <v>3.9419351490296517</v>
      </c>
      <c r="L19" s="37">
        <v>3.2861455538496509</v>
      </c>
      <c r="M19" s="37">
        <v>3.0859700636599374</v>
      </c>
      <c r="N19" s="37">
        <v>2.9817928968262519</v>
      </c>
    </row>
    <row r="20" spans="1:14" x14ac:dyDescent="0.25">
      <c r="A20" s="12">
        <f t="shared" ref="A20:A24" si="3">A19+1</f>
        <v>14</v>
      </c>
      <c r="B20" s="1" t="s">
        <v>53</v>
      </c>
      <c r="C20" s="1" t="s">
        <v>5</v>
      </c>
      <c r="D20" s="3" t="s">
        <v>47</v>
      </c>
      <c r="E20" s="36">
        <v>-0.32356037404615012</v>
      </c>
      <c r="F20" s="36">
        <v>-5.1693391541875577</v>
      </c>
      <c r="G20" s="36">
        <v>-8.6902498949275824</v>
      </c>
      <c r="H20" s="36">
        <v>2.6782752568984325</v>
      </c>
      <c r="I20" s="36">
        <v>5.0719960380596341E-2</v>
      </c>
      <c r="J20" s="36">
        <v>17.446383172899328</v>
      </c>
      <c r="K20" s="37">
        <v>11.802663973486149</v>
      </c>
      <c r="L20" s="37">
        <v>8.5813029750802841</v>
      </c>
      <c r="M20" s="37">
        <v>6.6705969285098421</v>
      </c>
      <c r="N20" s="37">
        <v>6.1871353066007329</v>
      </c>
    </row>
    <row r="21" spans="1:14" x14ac:dyDescent="0.25">
      <c r="A21" s="12">
        <f t="shared" si="3"/>
        <v>15</v>
      </c>
      <c r="B21" s="1" t="s">
        <v>54</v>
      </c>
      <c r="C21" s="1" t="s">
        <v>6</v>
      </c>
      <c r="D21" s="3" t="s">
        <v>47</v>
      </c>
      <c r="E21" s="36">
        <v>14.380228466500355</v>
      </c>
      <c r="F21" s="36">
        <v>-6.0315633903256449</v>
      </c>
      <c r="G21" s="36">
        <v>5.8335067570558508E-2</v>
      </c>
      <c r="H21" s="36">
        <v>-0.48477167754019668</v>
      </c>
      <c r="I21" s="36">
        <v>-14.968277434593736</v>
      </c>
      <c r="J21" s="36">
        <v>15.97004661114083</v>
      </c>
      <c r="K21" s="37">
        <v>16.907908628559131</v>
      </c>
      <c r="L21" s="37">
        <v>13.311502184749745</v>
      </c>
      <c r="M21" s="37">
        <v>6.7593669999999939</v>
      </c>
      <c r="N21" s="37">
        <v>6.1040185728486573</v>
      </c>
    </row>
    <row r="22" spans="1:14" x14ac:dyDescent="0.25">
      <c r="A22" s="12">
        <f t="shared" si="3"/>
        <v>16</v>
      </c>
      <c r="B22" s="1" t="s">
        <v>55</v>
      </c>
      <c r="C22" s="1" t="s">
        <v>58</v>
      </c>
      <c r="D22" s="3" t="s">
        <v>59</v>
      </c>
      <c r="E22" s="36" t="s">
        <v>59</v>
      </c>
      <c r="F22" s="36" t="s">
        <v>59</v>
      </c>
      <c r="G22" s="36" t="s">
        <v>59</v>
      </c>
      <c r="H22" s="36" t="s">
        <v>59</v>
      </c>
      <c r="I22" s="36" t="s">
        <v>59</v>
      </c>
      <c r="J22" s="36" t="s">
        <v>59</v>
      </c>
      <c r="K22" s="37" t="s">
        <v>59</v>
      </c>
      <c r="L22" s="37" t="s">
        <v>59</v>
      </c>
      <c r="M22" s="37" t="s">
        <v>59</v>
      </c>
      <c r="N22" s="37" t="s">
        <v>59</v>
      </c>
    </row>
    <row r="23" spans="1:14" x14ac:dyDescent="0.25">
      <c r="A23" s="12">
        <f t="shared" si="3"/>
        <v>17</v>
      </c>
      <c r="B23" s="1" t="s">
        <v>8</v>
      </c>
      <c r="C23" s="1" t="s">
        <v>9</v>
      </c>
      <c r="D23" s="3" t="s">
        <v>47</v>
      </c>
      <c r="E23" s="36">
        <v>9.7791093735786649</v>
      </c>
      <c r="F23" s="36">
        <v>1.0777257951766872</v>
      </c>
      <c r="G23" s="36">
        <v>5.9809907512545779</v>
      </c>
      <c r="H23" s="36">
        <v>2.9804175372686315</v>
      </c>
      <c r="I23" s="36">
        <v>4.0779834893570177</v>
      </c>
      <c r="J23" s="36">
        <v>4.8223705022474972</v>
      </c>
      <c r="K23" s="37">
        <v>2.9615483872587722</v>
      </c>
      <c r="L23" s="37">
        <v>4.0604010000000024</v>
      </c>
      <c r="M23" s="37">
        <v>4.0604010000000024</v>
      </c>
      <c r="N23" s="37">
        <v>3.9822560251255412</v>
      </c>
    </row>
    <row r="24" spans="1:14" x14ac:dyDescent="0.25">
      <c r="A24" s="12">
        <f t="shared" si="3"/>
        <v>18</v>
      </c>
      <c r="B24" s="1" t="s">
        <v>10</v>
      </c>
      <c r="C24" s="1" t="s">
        <v>11</v>
      </c>
      <c r="D24" s="3" t="s">
        <v>47</v>
      </c>
      <c r="E24" s="36">
        <v>5.3811348552625926</v>
      </c>
      <c r="F24" s="36">
        <v>0.36602694382912304</v>
      </c>
      <c r="G24" s="36">
        <v>1.19267234520819</v>
      </c>
      <c r="H24" s="36">
        <v>2.1067202170754973</v>
      </c>
      <c r="I24" s="36">
        <v>4.5407524607915306</v>
      </c>
      <c r="J24" s="36">
        <v>9.5115830395868564</v>
      </c>
      <c r="K24" s="37">
        <v>6.4866306521526917</v>
      </c>
      <c r="L24" s="37">
        <v>7.0539953255999155</v>
      </c>
      <c r="M24" s="37">
        <v>6.3711336104194771</v>
      </c>
      <c r="N24" s="37">
        <v>6.1866261347030438</v>
      </c>
    </row>
    <row r="25" spans="1:14" s="17" customFormat="1" x14ac:dyDescent="0.25">
      <c r="A25" s="14"/>
      <c r="B25" s="15" t="s">
        <v>60</v>
      </c>
      <c r="C25" s="15" t="s">
        <v>61</v>
      </c>
      <c r="D25" s="16"/>
      <c r="E25" s="38"/>
      <c r="F25" s="38"/>
      <c r="G25" s="38"/>
      <c r="H25" s="38"/>
      <c r="I25" s="38"/>
      <c r="J25" s="38"/>
      <c r="K25" s="38"/>
      <c r="L25" s="38"/>
      <c r="M25" s="38"/>
      <c r="N25" s="38"/>
    </row>
    <row r="26" spans="1:14" x14ac:dyDescent="0.25">
      <c r="A26" s="12">
        <f>A24+1</f>
        <v>19</v>
      </c>
      <c r="B26" s="1" t="s">
        <v>2</v>
      </c>
      <c r="C26" s="1" t="s">
        <v>3</v>
      </c>
      <c r="D26" s="3" t="s">
        <v>134</v>
      </c>
      <c r="E26" s="41">
        <v>13331.181</v>
      </c>
      <c r="F26" s="41">
        <v>14039.43</v>
      </c>
      <c r="G26" s="41">
        <v>14468.681</v>
      </c>
      <c r="H26" s="41">
        <v>14678.594999999999</v>
      </c>
      <c r="I26" s="41">
        <v>15319.6</v>
      </c>
      <c r="J26" s="41">
        <v>16576.599999999999</v>
      </c>
      <c r="K26" s="42">
        <v>17731.196135395283</v>
      </c>
      <c r="L26" s="42">
        <v>18940.408064002571</v>
      </c>
      <c r="M26" s="42">
        <v>20123.363338668591</v>
      </c>
      <c r="N26" s="42">
        <v>21380.202089188544</v>
      </c>
    </row>
    <row r="27" spans="1:14" x14ac:dyDescent="0.25">
      <c r="A27" s="12">
        <f>A26+1</f>
        <v>20</v>
      </c>
      <c r="B27" s="1" t="s">
        <v>52</v>
      </c>
      <c r="C27" s="1" t="s">
        <v>4</v>
      </c>
      <c r="D27" s="3" t="s">
        <v>134</v>
      </c>
      <c r="E27" s="41">
        <v>3799.1370000000002</v>
      </c>
      <c r="F27" s="41">
        <v>4021.8020000000001</v>
      </c>
      <c r="G27" s="41">
        <v>4135.5950000000003</v>
      </c>
      <c r="H27" s="41">
        <v>4358.3909999999996</v>
      </c>
      <c r="I27" s="41">
        <v>4502.3999999999996</v>
      </c>
      <c r="J27" s="41">
        <v>4871.1000000000004</v>
      </c>
      <c r="K27" s="42">
        <v>5265.6402271661591</v>
      </c>
      <c r="L27" s="42">
        <v>5590.7693792607961</v>
      </c>
      <c r="M27" s="42">
        <v>5916.7759091591315</v>
      </c>
      <c r="N27" s="42">
        <v>6237.3049736257726</v>
      </c>
    </row>
    <row r="28" spans="1:14" x14ac:dyDescent="0.25">
      <c r="A28" s="12">
        <f t="shared" ref="A28:A32" si="4">A27+1</f>
        <v>21</v>
      </c>
      <c r="B28" s="1" t="s">
        <v>53</v>
      </c>
      <c r="C28" s="1" t="s">
        <v>5</v>
      </c>
      <c r="D28" s="3" t="s">
        <v>134</v>
      </c>
      <c r="E28" s="41">
        <v>5728.5130000000008</v>
      </c>
      <c r="F28" s="41">
        <v>5534.2219999999998</v>
      </c>
      <c r="G28" s="41">
        <v>5355.2750000000005</v>
      </c>
      <c r="H28" s="41">
        <v>5407.4520000000002</v>
      </c>
      <c r="I28" s="41">
        <v>4880.2</v>
      </c>
      <c r="J28" s="41">
        <v>5765.8</v>
      </c>
      <c r="K28" s="42">
        <v>6072.4683661956824</v>
      </c>
      <c r="L28" s="42">
        <v>6637.6780389764517</v>
      </c>
      <c r="M28" s="42">
        <v>7391.2662597026711</v>
      </c>
      <c r="N28" s="42">
        <v>8140.2164366254656</v>
      </c>
    </row>
    <row r="29" spans="1:14" x14ac:dyDescent="0.25">
      <c r="A29" s="12">
        <f t="shared" si="4"/>
        <v>22</v>
      </c>
      <c r="B29" s="1" t="s">
        <v>54</v>
      </c>
      <c r="C29" s="1" t="s">
        <v>6</v>
      </c>
      <c r="D29" s="3" t="s">
        <v>134</v>
      </c>
      <c r="E29" s="41">
        <v>5551.2340000000004</v>
      </c>
      <c r="F29" s="41">
        <v>5291.0259999999998</v>
      </c>
      <c r="G29" s="41">
        <v>5337.31</v>
      </c>
      <c r="H29" s="41">
        <v>5384.46</v>
      </c>
      <c r="I29" s="41">
        <v>4537.8</v>
      </c>
      <c r="J29" s="41">
        <v>5351.1</v>
      </c>
      <c r="K29" s="42">
        <v>6408.9123278024081</v>
      </c>
      <c r="L29" s="42">
        <v>7415.0985077987516</v>
      </c>
      <c r="M29" s="42">
        <v>8087.2486652665393</v>
      </c>
      <c r="N29" s="42">
        <v>8753.0668991618677</v>
      </c>
    </row>
    <row r="30" spans="1:14" x14ac:dyDescent="0.25">
      <c r="A30" s="12">
        <f t="shared" si="4"/>
        <v>23</v>
      </c>
      <c r="B30" s="1" t="s">
        <v>55</v>
      </c>
      <c r="C30" s="1" t="s">
        <v>58</v>
      </c>
      <c r="D30" s="3" t="s">
        <v>134</v>
      </c>
      <c r="E30" s="41">
        <v>177.279</v>
      </c>
      <c r="F30" s="41">
        <v>243.196</v>
      </c>
      <c r="G30" s="41">
        <v>17.965</v>
      </c>
      <c r="H30" s="41">
        <v>22.992000000000001</v>
      </c>
      <c r="I30" s="41">
        <v>342.4</v>
      </c>
      <c r="J30" s="41">
        <v>414.7</v>
      </c>
      <c r="K30" s="42">
        <v>-336.44396160672585</v>
      </c>
      <c r="L30" s="42">
        <v>-777.42046882230034</v>
      </c>
      <c r="M30" s="42">
        <v>-695.98240556386804</v>
      </c>
      <c r="N30" s="42">
        <v>-612.85046253640246</v>
      </c>
    </row>
    <row r="31" spans="1:14" x14ac:dyDescent="0.25">
      <c r="A31" s="12">
        <f t="shared" si="4"/>
        <v>24</v>
      </c>
      <c r="B31" s="1" t="s">
        <v>8</v>
      </c>
      <c r="C31" s="1" t="s">
        <v>9</v>
      </c>
      <c r="D31" s="3" t="s">
        <v>134</v>
      </c>
      <c r="E31" s="41">
        <v>13417.956</v>
      </c>
      <c r="F31" s="41">
        <v>13741.264999999999</v>
      </c>
      <c r="G31" s="41">
        <v>14345.879000000001</v>
      </c>
      <c r="H31" s="41">
        <v>14690.398999999999</v>
      </c>
      <c r="I31" s="41">
        <v>14965.8</v>
      </c>
      <c r="J31" s="41">
        <v>16239.3</v>
      </c>
      <c r="K31" s="42">
        <v>17308.353678878899</v>
      </c>
      <c r="L31" s="42">
        <v>18644.667686658955</v>
      </c>
      <c r="M31" s="42">
        <v>20084.153559338465</v>
      </c>
      <c r="N31" s="42">
        <v>21618.530009779632</v>
      </c>
    </row>
    <row r="32" spans="1:14" x14ac:dyDescent="0.25">
      <c r="A32" s="12">
        <f t="shared" si="4"/>
        <v>25</v>
      </c>
      <c r="B32" s="1" t="s">
        <v>10</v>
      </c>
      <c r="C32" s="1" t="s">
        <v>11</v>
      </c>
      <c r="D32" s="3" t="s">
        <v>134</v>
      </c>
      <c r="E32" s="41">
        <v>14391.173000000001</v>
      </c>
      <c r="F32" s="41">
        <v>14550.132</v>
      </c>
      <c r="G32" s="41">
        <v>14687.266</v>
      </c>
      <c r="H32" s="41">
        <v>14814.513000000001</v>
      </c>
      <c r="I32" s="41">
        <v>14742.4</v>
      </c>
      <c r="J32" s="41">
        <v>16596.2</v>
      </c>
      <c r="K32" s="42">
        <v>17672.734196292564</v>
      </c>
      <c r="L32" s="42">
        <v>19297.755401212835</v>
      </c>
      <c r="M32" s="42">
        <v>21245.694622993306</v>
      </c>
      <c r="N32" s="42">
        <v>23349.689340204957</v>
      </c>
    </row>
    <row r="33" spans="1:14" x14ac:dyDescent="0.25">
      <c r="A33" s="8"/>
      <c r="B33" s="9" t="s">
        <v>62</v>
      </c>
      <c r="C33" s="9" t="s">
        <v>63</v>
      </c>
      <c r="D33" s="11"/>
      <c r="E33" s="39"/>
      <c r="F33" s="39"/>
      <c r="G33" s="39"/>
      <c r="H33" s="39"/>
      <c r="I33" s="39"/>
      <c r="J33" s="39"/>
      <c r="K33" s="39"/>
      <c r="L33" s="39"/>
      <c r="M33" s="39"/>
      <c r="N33" s="39"/>
    </row>
    <row r="34" spans="1:14" x14ac:dyDescent="0.25">
      <c r="A34" s="12">
        <f>A32+1</f>
        <v>26</v>
      </c>
      <c r="B34" s="1" t="s">
        <v>64</v>
      </c>
      <c r="C34" s="1" t="s">
        <v>65</v>
      </c>
      <c r="D34" s="3" t="s">
        <v>47</v>
      </c>
      <c r="E34" s="36">
        <v>3.615730095767745</v>
      </c>
      <c r="F34" s="36">
        <v>1.6468685626624762</v>
      </c>
      <c r="G34" s="36">
        <v>1.7584937066441881</v>
      </c>
      <c r="H34" s="36">
        <v>1.2211136878761408E-3</v>
      </c>
      <c r="I34" s="36">
        <v>0.27382350148485557</v>
      </c>
      <c r="J34" s="36">
        <v>3.0586802340614128</v>
      </c>
      <c r="K34" s="37">
        <v>2.9999967611515501</v>
      </c>
      <c r="L34" s="37">
        <v>3.0000000000000426</v>
      </c>
      <c r="M34" s="37">
        <v>2.7000024314863822</v>
      </c>
      <c r="N34" s="37">
        <v>2.4999999999996589</v>
      </c>
    </row>
    <row r="35" spans="1:14" x14ac:dyDescent="0.25">
      <c r="A35" s="12">
        <f>A34+1</f>
        <v>27</v>
      </c>
      <c r="B35" s="18" t="s">
        <v>66</v>
      </c>
      <c r="C35" s="18" t="s">
        <v>67</v>
      </c>
      <c r="D35" s="19" t="s">
        <v>47</v>
      </c>
      <c r="E35" s="36">
        <v>3.3479370757350466</v>
      </c>
      <c r="F35" s="36">
        <v>0.25598594291578536</v>
      </c>
      <c r="G35" s="36">
        <v>1.6528287750360136</v>
      </c>
      <c r="H35" s="36">
        <v>-1.025273903482983</v>
      </c>
      <c r="I35" s="36">
        <v>1.040249477016971</v>
      </c>
      <c r="J35" s="36">
        <v>3.0006470109957348</v>
      </c>
      <c r="K35" s="37">
        <v>2.5</v>
      </c>
      <c r="L35" s="37">
        <v>2.4</v>
      </c>
      <c r="M35" s="37">
        <v>2.1</v>
      </c>
      <c r="N35" s="37">
        <v>2.1</v>
      </c>
    </row>
    <row r="36" spans="1:14" x14ac:dyDescent="0.25">
      <c r="A36" s="12">
        <f t="shared" ref="A36:A41" si="5">A35+1</f>
        <v>28</v>
      </c>
      <c r="B36" s="18" t="s">
        <v>68</v>
      </c>
      <c r="C36" s="18" t="s">
        <v>69</v>
      </c>
      <c r="D36" s="19" t="s">
        <v>47</v>
      </c>
      <c r="E36" s="36">
        <v>2.4438745014633696</v>
      </c>
      <c r="F36" s="36">
        <v>4.1537145317375206</v>
      </c>
      <c r="G36" s="36">
        <v>0.95230421276566801</v>
      </c>
      <c r="H36" s="36">
        <v>3.4535535607119812</v>
      </c>
      <c r="I36" s="36">
        <v>0.55223789510621657</v>
      </c>
      <c r="J36" s="36">
        <v>3.8991508616215356</v>
      </c>
      <c r="K36" s="37">
        <v>4</v>
      </c>
      <c r="L36" s="37">
        <v>2.7964991239502459</v>
      </c>
      <c r="M36" s="37">
        <v>2.6630071519279737</v>
      </c>
      <c r="N36" s="37">
        <v>2.3649808876378993</v>
      </c>
    </row>
    <row r="37" spans="1:14" x14ac:dyDescent="0.25">
      <c r="A37" s="12">
        <f t="shared" si="5"/>
        <v>29</v>
      </c>
      <c r="B37" s="18" t="s">
        <v>70</v>
      </c>
      <c r="C37" s="18" t="s">
        <v>71</v>
      </c>
      <c r="D37" s="19" t="s">
        <v>47</v>
      </c>
      <c r="E37" s="36">
        <v>12.450885410730123</v>
      </c>
      <c r="F37" s="36">
        <v>1.8745952826640746</v>
      </c>
      <c r="G37" s="36">
        <v>5.976127700302186</v>
      </c>
      <c r="H37" s="36">
        <v>-1.6595184097291451</v>
      </c>
      <c r="I37" s="36">
        <v>-9.7962215976112503</v>
      </c>
      <c r="J37" s="36">
        <v>0.59636922873723108</v>
      </c>
      <c r="K37" s="37">
        <v>-5.7994289643072108</v>
      </c>
      <c r="L37" s="37">
        <v>0.6690274892771555</v>
      </c>
      <c r="M37" s="37">
        <v>4.3897695600435753</v>
      </c>
      <c r="N37" s="37">
        <v>3.715866552685938</v>
      </c>
    </row>
    <row r="38" spans="1:14" x14ac:dyDescent="0.25">
      <c r="A38" s="12">
        <f t="shared" si="5"/>
        <v>30</v>
      </c>
      <c r="B38" s="18" t="s">
        <v>72</v>
      </c>
      <c r="C38" s="18" t="s">
        <v>73</v>
      </c>
      <c r="D38" s="19" t="s">
        <v>47</v>
      </c>
      <c r="E38" s="36">
        <v>7.7958214475638812</v>
      </c>
      <c r="F38" s="36">
        <v>1.4304517683945193</v>
      </c>
      <c r="G38" s="36">
        <v>0.81595312179752</v>
      </c>
      <c r="H38" s="36">
        <v>1.3748403260851063</v>
      </c>
      <c r="I38" s="36">
        <v>-0.88891770109620438</v>
      </c>
      <c r="J38" s="36">
        <v>1.6838273422754071</v>
      </c>
      <c r="K38" s="37">
        <v>2.4465581268170231</v>
      </c>
      <c r="L38" s="37">
        <v>2.1077243361690519</v>
      </c>
      <c r="M38" s="37">
        <v>2.1592937590352013</v>
      </c>
      <c r="N38" s="37">
        <v>2.0064463761091376</v>
      </c>
    </row>
    <row r="39" spans="1:14" x14ac:dyDescent="0.25">
      <c r="A39" s="12">
        <f t="shared" si="5"/>
        <v>31</v>
      </c>
      <c r="B39" s="18" t="s">
        <v>74</v>
      </c>
      <c r="C39" s="18" t="s">
        <v>75</v>
      </c>
      <c r="D39" s="19" t="s">
        <v>59</v>
      </c>
      <c r="E39" s="36" t="s">
        <v>59</v>
      </c>
      <c r="F39" s="36" t="s">
        <v>59</v>
      </c>
      <c r="G39" s="36" t="s">
        <v>59</v>
      </c>
      <c r="H39" s="36" t="s">
        <v>59</v>
      </c>
      <c r="I39" s="36" t="s">
        <v>59</v>
      </c>
      <c r="J39" s="36" t="s">
        <v>59</v>
      </c>
      <c r="K39" s="37" t="s">
        <v>59</v>
      </c>
      <c r="L39" s="37" t="s">
        <v>59</v>
      </c>
      <c r="M39" s="37" t="s">
        <v>59</v>
      </c>
      <c r="N39" s="37" t="s">
        <v>59</v>
      </c>
    </row>
    <row r="40" spans="1:14" x14ac:dyDescent="0.25">
      <c r="A40" s="12">
        <f t="shared" si="5"/>
        <v>32</v>
      </c>
      <c r="B40" s="18" t="s">
        <v>76</v>
      </c>
      <c r="C40" s="18" t="s">
        <v>77</v>
      </c>
      <c r="D40" s="19" t="s">
        <v>47</v>
      </c>
      <c r="E40" s="36">
        <v>4.1257903257970128</v>
      </c>
      <c r="F40" s="36">
        <v>1.3175990676802343</v>
      </c>
      <c r="G40" s="36">
        <v>-1.4917796299592112</v>
      </c>
      <c r="H40" s="36">
        <v>-0.56213758838138972</v>
      </c>
      <c r="I40" s="36">
        <v>-2.1169538486476114</v>
      </c>
      <c r="J40" s="36">
        <v>3.5174084647760111</v>
      </c>
      <c r="K40" s="37">
        <v>3.5174084647760111</v>
      </c>
      <c r="L40" s="37">
        <v>3.5174084647760111</v>
      </c>
      <c r="M40" s="37">
        <v>3.5174084647760111</v>
      </c>
      <c r="N40" s="37">
        <v>3.5174084647760111</v>
      </c>
    </row>
    <row r="41" spans="1:14" x14ac:dyDescent="0.25">
      <c r="A41" s="12">
        <f t="shared" si="5"/>
        <v>33</v>
      </c>
      <c r="B41" s="18" t="s">
        <v>78</v>
      </c>
      <c r="C41" s="18" t="s">
        <v>79</v>
      </c>
      <c r="D41" s="19" t="s">
        <v>47</v>
      </c>
      <c r="E41" s="36">
        <v>7.1164605325228649</v>
      </c>
      <c r="F41" s="36">
        <v>0.73583871200671069</v>
      </c>
      <c r="G41" s="36">
        <v>-0.24723052732036876</v>
      </c>
      <c r="H41" s="36">
        <v>-1.2147524259056581</v>
      </c>
      <c r="I41" s="36">
        <v>-4.8091533772470854</v>
      </c>
      <c r="J41" s="36">
        <v>2.7969933336104589</v>
      </c>
      <c r="K41" s="37">
        <v>0</v>
      </c>
      <c r="L41" s="37">
        <v>2</v>
      </c>
      <c r="M41" s="37">
        <v>3.5</v>
      </c>
      <c r="N41" s="37">
        <v>3.5</v>
      </c>
    </row>
    <row r="42" spans="1:14" x14ac:dyDescent="0.25">
      <c r="A42" s="8"/>
      <c r="B42" s="9" t="s">
        <v>80</v>
      </c>
      <c r="C42" s="9" t="s">
        <v>81</v>
      </c>
      <c r="D42" s="11"/>
      <c r="E42" s="39"/>
      <c r="F42" s="39"/>
      <c r="G42" s="39"/>
      <c r="H42" s="39"/>
      <c r="I42" s="39"/>
      <c r="J42" s="39"/>
      <c r="K42" s="39"/>
      <c r="L42" s="39"/>
      <c r="M42" s="39"/>
      <c r="N42" s="39"/>
    </row>
    <row r="43" spans="1:14" x14ac:dyDescent="0.25">
      <c r="A43" s="12">
        <f>A41+1</f>
        <v>34</v>
      </c>
      <c r="B43" s="1" t="s">
        <v>2</v>
      </c>
      <c r="C43" s="1" t="s">
        <v>3</v>
      </c>
      <c r="D43" s="3" t="s">
        <v>47</v>
      </c>
      <c r="E43" s="36">
        <v>1.9479731718604376</v>
      </c>
      <c r="F43" s="36">
        <v>3.0876806940658992</v>
      </c>
      <c r="G43" s="36">
        <v>0.86748362769170706</v>
      </c>
      <c r="H43" s="36">
        <v>1.5632272875776558</v>
      </c>
      <c r="I43" s="36">
        <v>2.0479100352805384</v>
      </c>
      <c r="J43" s="36">
        <v>3.1762487786305114</v>
      </c>
      <c r="K43" s="37">
        <v>2.7515603638562549</v>
      </c>
      <c r="L43" s="37">
        <v>2.7415891858152936</v>
      </c>
      <c r="M43" s="37">
        <v>2.6067567028412606</v>
      </c>
      <c r="N43" s="37">
        <v>2.6344114665850484</v>
      </c>
    </row>
    <row r="44" spans="1:14" x14ac:dyDescent="0.25">
      <c r="A44" s="12">
        <f>A43+1</f>
        <v>35</v>
      </c>
      <c r="B44" s="1" t="s">
        <v>52</v>
      </c>
      <c r="C44" s="1" t="s">
        <v>4</v>
      </c>
      <c r="D44" s="3" t="s">
        <v>47</v>
      </c>
      <c r="E44" s="36">
        <v>5.1203980023374424E-2</v>
      </c>
      <c r="F44" s="36">
        <v>0.2810893126370726</v>
      </c>
      <c r="G44" s="36">
        <v>0.31639859820554667</v>
      </c>
      <c r="H44" s="36">
        <v>0.31806629596590152</v>
      </c>
      <c r="I44" s="36">
        <v>0.46072372878645951</v>
      </c>
      <c r="J44" s="36">
        <v>0.69864628680737373</v>
      </c>
      <c r="K44" s="37">
        <v>0.66433999857061421</v>
      </c>
      <c r="L44" s="37">
        <v>0.55474111781948177</v>
      </c>
      <c r="M44" s="37">
        <v>0.52132273979175148</v>
      </c>
      <c r="N44" s="37">
        <v>0.50430074781474654</v>
      </c>
    </row>
    <row r="45" spans="1:14" x14ac:dyDescent="0.25">
      <c r="A45" s="12">
        <f t="shared" ref="A45:A49" si="6">A44+1</f>
        <v>36</v>
      </c>
      <c r="B45" s="1" t="s">
        <v>53</v>
      </c>
      <c r="C45" s="1" t="s">
        <v>5</v>
      </c>
      <c r="D45" s="3" t="s">
        <v>47</v>
      </c>
      <c r="E45" s="36">
        <v>-8.8007331952985324E-2</v>
      </c>
      <c r="F45" s="36">
        <v>-1.3471412965549896</v>
      </c>
      <c r="G45" s="36">
        <v>-2.0966822725955336</v>
      </c>
      <c r="H45" s="36">
        <v>0.57926399903286185</v>
      </c>
      <c r="I45" s="36">
        <v>1.0938578312083402E-2</v>
      </c>
      <c r="J45" s="36">
        <v>3.6831457890849713</v>
      </c>
      <c r="K45" s="37">
        <v>2.7990609791888299</v>
      </c>
      <c r="L45" s="37">
        <v>2.1926511544639609</v>
      </c>
      <c r="M45" s="37">
        <v>1.7931036000036809</v>
      </c>
      <c r="N45" s="37">
        <v>1.722949849296191</v>
      </c>
    </row>
    <row r="46" spans="1:14" x14ac:dyDescent="0.25">
      <c r="A46" s="12">
        <f t="shared" si="6"/>
        <v>37</v>
      </c>
      <c r="B46" s="1" t="s">
        <v>54</v>
      </c>
      <c r="C46" s="1" t="s">
        <v>6</v>
      </c>
      <c r="D46" s="3" t="s">
        <v>47</v>
      </c>
      <c r="E46" s="36">
        <v>3.2511356870883903</v>
      </c>
      <c r="F46" s="36">
        <v>-1.499243744172303</v>
      </c>
      <c r="G46" s="36">
        <v>1.3302323756135256E-2</v>
      </c>
      <c r="H46" s="36">
        <v>-0.10859057572655036</v>
      </c>
      <c r="I46" s="36">
        <v>-3.2403979279435102</v>
      </c>
      <c r="J46" s="36">
        <v>2.8762391452936567</v>
      </c>
      <c r="K46" s="37">
        <v>3.3777982000216129</v>
      </c>
      <c r="L46" s="37">
        <v>2.9960330808013369</v>
      </c>
      <c r="M46" s="37">
        <v>1.6702015748758998</v>
      </c>
      <c r="N46" s="37">
        <v>1.5638039730930513</v>
      </c>
    </row>
    <row r="47" spans="1:14" x14ac:dyDescent="0.25">
      <c r="A47" s="12">
        <f t="shared" si="6"/>
        <v>38</v>
      </c>
      <c r="B47" s="1" t="s">
        <v>55</v>
      </c>
      <c r="C47" s="1" t="s">
        <v>58</v>
      </c>
      <c r="D47" s="3" t="s">
        <v>47</v>
      </c>
      <c r="E47" s="36">
        <v>-3.3391430190413756</v>
      </c>
      <c r="F47" s="36">
        <v>0.1521024476173134</v>
      </c>
      <c r="G47" s="36">
        <v>-2.1099845963516688</v>
      </c>
      <c r="H47" s="36">
        <v>0.68785457475941225</v>
      </c>
      <c r="I47" s="36">
        <v>3.2513365062555937</v>
      </c>
      <c r="J47" s="36">
        <v>0.8069066437913146</v>
      </c>
      <c r="K47" s="37">
        <v>-0.57873722083278301</v>
      </c>
      <c r="L47" s="37">
        <v>-0.80338192633737604</v>
      </c>
      <c r="M47" s="37">
        <v>0.12290202512778103</v>
      </c>
      <c r="N47" s="37">
        <v>0.15914587620313969</v>
      </c>
    </row>
    <row r="48" spans="1:14" x14ac:dyDescent="0.25">
      <c r="A48" s="12">
        <f t="shared" si="6"/>
        <v>39</v>
      </c>
      <c r="B48" s="1" t="s">
        <v>8</v>
      </c>
      <c r="C48" s="1" t="s">
        <v>9</v>
      </c>
      <c r="D48" s="3" t="s">
        <v>47</v>
      </c>
      <c r="E48" s="36">
        <v>5.5266183400173752</v>
      </c>
      <c r="F48" s="36">
        <v>0.64270285787483072</v>
      </c>
      <c r="G48" s="36">
        <v>3.5196866769187198</v>
      </c>
      <c r="H48" s="36">
        <v>1.8249029591221637</v>
      </c>
      <c r="I48" s="36">
        <v>2.497151304450079</v>
      </c>
      <c r="J48" s="36">
        <v>3.0069772882615484</v>
      </c>
      <c r="K48" s="37">
        <v>1.851490765697771</v>
      </c>
      <c r="L48" s="37">
        <v>2.5187122018396648</v>
      </c>
      <c r="M48" s="37">
        <v>2.5394131800952926</v>
      </c>
      <c r="N48" s="37">
        <v>2.5169624148927912</v>
      </c>
    </row>
    <row r="49" spans="1:26" x14ac:dyDescent="0.25">
      <c r="A49" s="12">
        <f t="shared" si="6"/>
        <v>40</v>
      </c>
      <c r="B49" s="1" t="s">
        <v>10</v>
      </c>
      <c r="C49" s="1" t="s">
        <v>11</v>
      </c>
      <c r="D49" s="3" t="s">
        <v>47</v>
      </c>
      <c r="E49" s="36">
        <v>-3.403159784977865</v>
      </c>
      <c r="F49" s="36">
        <v>-0.23448035953721713</v>
      </c>
      <c r="G49" s="36">
        <v>-0.74864297856388395</v>
      </c>
      <c r="H49" s="36">
        <v>-1.313751882121577</v>
      </c>
      <c r="I49" s="36">
        <v>-2.807829433946627</v>
      </c>
      <c r="J49" s="36">
        <v>-6.0157894978279023</v>
      </c>
      <c r="K49" s="37">
        <v>-4.2973252112993352</v>
      </c>
      <c r="L49" s="37">
        <v>-4.7955800183162411</v>
      </c>
      <c r="M49" s="37">
        <v>-4.4925704424870121</v>
      </c>
      <c r="N49" s="37">
        <v>-4.5066461115688483</v>
      </c>
    </row>
    <row r="50" spans="1:26" x14ac:dyDescent="0.25">
      <c r="A50" s="8"/>
      <c r="B50" s="9" t="s">
        <v>82</v>
      </c>
      <c r="C50" s="9" t="s">
        <v>83</v>
      </c>
      <c r="D50" s="11"/>
      <c r="E50" s="39"/>
      <c r="F50" s="39"/>
      <c r="G50" s="39"/>
      <c r="H50" s="39"/>
      <c r="I50" s="39"/>
      <c r="J50" s="39"/>
      <c r="K50" s="39"/>
      <c r="L50" s="39"/>
      <c r="M50" s="39"/>
      <c r="N50" s="39"/>
    </row>
    <row r="51" spans="1:26" x14ac:dyDescent="0.25">
      <c r="A51" s="12">
        <f>A49+1</f>
        <v>41</v>
      </c>
      <c r="B51" s="1" t="s">
        <v>84</v>
      </c>
      <c r="C51" s="1" t="s">
        <v>85</v>
      </c>
      <c r="D51" s="3" t="s">
        <v>47</v>
      </c>
      <c r="E51" s="36">
        <v>2.2675736961451198</v>
      </c>
      <c r="F51" s="36">
        <v>-5.5432372505537231E-2</v>
      </c>
      <c r="G51" s="36">
        <v>0.61009428729894566</v>
      </c>
      <c r="H51" s="36">
        <v>0.16538037486217849</v>
      </c>
      <c r="I51" s="36">
        <v>0.11007154650524154</v>
      </c>
      <c r="J51" s="36">
        <v>2.9466739967014766</v>
      </c>
      <c r="K51" s="37">
        <v>2.5</v>
      </c>
      <c r="L51" s="37">
        <v>2.4</v>
      </c>
      <c r="M51" s="37">
        <v>2.1</v>
      </c>
      <c r="N51" s="37">
        <v>2.1</v>
      </c>
    </row>
    <row r="52" spans="1:26" x14ac:dyDescent="0.25">
      <c r="A52" s="8"/>
      <c r="B52" s="9" t="s">
        <v>86</v>
      </c>
      <c r="C52" s="9" t="s">
        <v>87</v>
      </c>
      <c r="D52" s="11"/>
      <c r="E52" s="39"/>
      <c r="F52" s="39"/>
      <c r="G52" s="39"/>
      <c r="H52" s="39"/>
      <c r="I52" s="39"/>
      <c r="J52" s="39"/>
      <c r="K52" s="39"/>
      <c r="L52" s="39"/>
      <c r="M52" s="39"/>
      <c r="N52" s="39"/>
    </row>
    <row r="53" spans="1:26" s="18" customFormat="1" x14ac:dyDescent="0.25">
      <c r="A53" s="12">
        <f>A51+1</f>
        <v>42</v>
      </c>
      <c r="B53" s="18" t="s">
        <v>88</v>
      </c>
      <c r="C53" s="18" t="s">
        <v>12</v>
      </c>
      <c r="D53" s="3" t="s">
        <v>134</v>
      </c>
      <c r="E53" s="41">
        <v>10999.338</v>
      </c>
      <c r="F53" s="41">
        <v>11063.838</v>
      </c>
      <c r="G53" s="41">
        <v>10956.126</v>
      </c>
      <c r="H53" s="41">
        <v>10607.579</v>
      </c>
      <c r="I53" s="41">
        <v>10403.288</v>
      </c>
      <c r="J53" s="41">
        <v>11208.482</v>
      </c>
      <c r="K53" s="42">
        <v>11818.064345543708</v>
      </c>
      <c r="L53" s="42">
        <v>12599.932072105023</v>
      </c>
      <c r="M53" s="42">
        <v>13380.01550790323</v>
      </c>
      <c r="N53" s="42">
        <v>14191.542310818273</v>
      </c>
    </row>
    <row r="54" spans="1:26" s="18" customFormat="1" x14ac:dyDescent="0.25">
      <c r="A54" s="12">
        <f>A53+1</f>
        <v>43</v>
      </c>
      <c r="B54" s="18" t="s">
        <v>89</v>
      </c>
      <c r="C54" s="18" t="s">
        <v>90</v>
      </c>
      <c r="D54" s="3" t="s">
        <v>134</v>
      </c>
      <c r="E54" s="41">
        <f>E55+E56</f>
        <v>8746.7659999999996</v>
      </c>
      <c r="F54" s="41">
        <f t="shared" ref="F54:N54" si="7">F55+F56</f>
        <v>9416.1039999999994</v>
      </c>
      <c r="G54" s="41">
        <f t="shared" si="7"/>
        <v>10093.050999999999</v>
      </c>
      <c r="H54" s="41">
        <f t="shared" si="7"/>
        <v>10908.264000000001</v>
      </c>
      <c r="I54" s="41">
        <f t="shared" si="7"/>
        <v>11573.939</v>
      </c>
      <c r="J54" s="41">
        <f t="shared" si="7"/>
        <v>12523.824000000001</v>
      </c>
      <c r="K54" s="42">
        <f t="shared" si="7"/>
        <v>13548.757308361201</v>
      </c>
      <c r="L54" s="42">
        <f t="shared" si="7"/>
        <v>14361.682746862873</v>
      </c>
      <c r="M54" s="42">
        <f t="shared" si="7"/>
        <v>15151.575297940328</v>
      </c>
      <c r="N54" s="42">
        <f t="shared" si="7"/>
        <v>15893.244908774512</v>
      </c>
    </row>
    <row r="55" spans="1:26" s="18" customFormat="1" x14ac:dyDescent="0.25">
      <c r="A55" s="12">
        <f t="shared" ref="A55:A58" si="8">A54+1</f>
        <v>44</v>
      </c>
      <c r="B55" s="18" t="s">
        <v>91</v>
      </c>
      <c r="C55" s="18" t="s">
        <v>92</v>
      </c>
      <c r="D55" s="3" t="s">
        <v>134</v>
      </c>
      <c r="E55" s="41">
        <v>7254.7730000000001</v>
      </c>
      <c r="F55" s="41">
        <v>7797.3180000000002</v>
      </c>
      <c r="G55" s="41">
        <v>8401.018</v>
      </c>
      <c r="H55" s="41">
        <v>9090.7070000000003</v>
      </c>
      <c r="I55" s="41">
        <v>9599.3080000000009</v>
      </c>
      <c r="J55" s="41">
        <v>10390.129000000001</v>
      </c>
      <c r="K55" s="42">
        <v>11243.781998640001</v>
      </c>
      <c r="L55" s="42">
        <v>11918.4089185584</v>
      </c>
      <c r="M55" s="42">
        <v>12573.92140907911</v>
      </c>
      <c r="N55" s="42">
        <v>13189.414862053536</v>
      </c>
    </row>
    <row r="56" spans="1:26" s="18" customFormat="1" x14ac:dyDescent="0.25">
      <c r="A56" s="12">
        <f t="shared" si="8"/>
        <v>45</v>
      </c>
      <c r="B56" s="18" t="s">
        <v>93</v>
      </c>
      <c r="C56" s="18" t="s">
        <v>94</v>
      </c>
      <c r="D56" s="3" t="s">
        <v>134</v>
      </c>
      <c r="E56" s="41">
        <v>1491.9929999999999</v>
      </c>
      <c r="F56" s="41">
        <v>1618.7860000000001</v>
      </c>
      <c r="G56" s="41">
        <v>1692.0329999999999</v>
      </c>
      <c r="H56" s="41">
        <v>1817.557</v>
      </c>
      <c r="I56" s="41">
        <v>1974.6310000000001</v>
      </c>
      <c r="J56" s="41">
        <v>2133.6950000000002</v>
      </c>
      <c r="K56" s="42">
        <v>2304.9753097212001</v>
      </c>
      <c r="L56" s="42">
        <v>2443.2738283044719</v>
      </c>
      <c r="M56" s="42">
        <v>2577.6538888612176</v>
      </c>
      <c r="N56" s="42">
        <v>2703.8300467209747</v>
      </c>
    </row>
    <row r="57" spans="1:26" s="18" customFormat="1" x14ac:dyDescent="0.25">
      <c r="A57" s="12">
        <f t="shared" si="8"/>
        <v>46</v>
      </c>
      <c r="B57" s="18" t="s">
        <v>13</v>
      </c>
      <c r="C57" s="18" t="s">
        <v>14</v>
      </c>
      <c r="D57" s="3" t="s">
        <v>134</v>
      </c>
      <c r="E57" s="41">
        <v>2790.3470000000002</v>
      </c>
      <c r="F57" s="41">
        <v>2982.7910000000002</v>
      </c>
      <c r="G57" s="41">
        <v>3184.51</v>
      </c>
      <c r="H57" s="41">
        <v>3355.0369999999998</v>
      </c>
      <c r="I57" s="41">
        <v>3609.9810000000002</v>
      </c>
      <c r="J57" s="41">
        <v>3811.7069999999999</v>
      </c>
      <c r="K57" s="42">
        <v>4072.8257728321478</v>
      </c>
      <c r="L57" s="42">
        <v>4335.2260095421698</v>
      </c>
      <c r="M57" s="42">
        <v>4564.2440670063452</v>
      </c>
      <c r="N57" s="42">
        <v>4812.7113734594604</v>
      </c>
    </row>
    <row r="58" spans="1:26" s="18" customFormat="1" x14ac:dyDescent="0.25">
      <c r="A58" s="12">
        <f t="shared" si="8"/>
        <v>47</v>
      </c>
      <c r="B58" s="18" t="s">
        <v>15</v>
      </c>
      <c r="C58" s="18" t="s">
        <v>16</v>
      </c>
      <c r="D58" s="3" t="s">
        <v>134</v>
      </c>
      <c r="E58" s="41">
        <v>650.83799999999997</v>
      </c>
      <c r="F58" s="41">
        <v>676.14499999999998</v>
      </c>
      <c r="G58" s="41">
        <v>615.52300000000002</v>
      </c>
      <c r="H58" s="41">
        <v>550.55600000000004</v>
      </c>
      <c r="I58" s="41">
        <v>661.59100000000001</v>
      </c>
      <c r="J58" s="41">
        <v>687.41399999999999</v>
      </c>
      <c r="K58" s="42">
        <v>734.72321539359677</v>
      </c>
      <c r="L58" s="42">
        <v>781.07306082412242</v>
      </c>
      <c r="M58" s="42">
        <v>825.97042897435631</v>
      </c>
      <c r="N58" s="42">
        <v>870.93442403779068</v>
      </c>
    </row>
    <row r="59" spans="1:26" x14ac:dyDescent="0.25">
      <c r="A59" s="8"/>
      <c r="B59" s="9" t="s">
        <v>95</v>
      </c>
      <c r="C59" s="9" t="s">
        <v>96</v>
      </c>
      <c r="D59" s="11"/>
      <c r="E59" s="39"/>
      <c r="F59" s="39"/>
      <c r="G59" s="39"/>
      <c r="H59" s="39"/>
      <c r="I59" s="39"/>
      <c r="J59" s="39"/>
      <c r="K59" s="39"/>
      <c r="L59" s="39"/>
      <c r="M59" s="39"/>
      <c r="N59" s="39"/>
    </row>
    <row r="60" spans="1:26" x14ac:dyDescent="0.25">
      <c r="A60" s="12">
        <f>A58+1</f>
        <v>48</v>
      </c>
      <c r="B60" s="1" t="s">
        <v>97</v>
      </c>
      <c r="C60" s="1" t="s">
        <v>98</v>
      </c>
      <c r="D60" s="3" t="s">
        <v>99</v>
      </c>
      <c r="E60" s="41">
        <v>2044.8130000000001</v>
      </c>
      <c r="F60" s="41">
        <v>2023.825</v>
      </c>
      <c r="G60" s="41">
        <v>2001.4680000000001</v>
      </c>
      <c r="H60" s="41">
        <v>1986.096</v>
      </c>
      <c r="I60" s="41">
        <v>1968.9570000000001</v>
      </c>
      <c r="J60" s="41">
        <v>1950.116</v>
      </c>
      <c r="K60" s="42">
        <v>1934.5728621719215</v>
      </c>
      <c r="L60" s="42">
        <v>1919.0788803515982</v>
      </c>
      <c r="M60" s="42">
        <v>1904.1816439739603</v>
      </c>
      <c r="N60" s="42">
        <v>1890.4830557790574</v>
      </c>
    </row>
    <row r="61" spans="1:26" x14ac:dyDescent="0.25">
      <c r="A61" s="12">
        <f>A60+1</f>
        <v>49</v>
      </c>
      <c r="B61" s="1" t="s">
        <v>100</v>
      </c>
      <c r="C61" s="1" t="s">
        <v>101</v>
      </c>
      <c r="D61" s="3" t="s">
        <v>47</v>
      </c>
      <c r="E61" s="41">
        <v>-1.4360324013486858E-2</v>
      </c>
      <c r="F61" s="41">
        <v>-1.026401925261633E-2</v>
      </c>
      <c r="G61" s="41">
        <v>-1.1046903758971216E-2</v>
      </c>
      <c r="H61" s="41">
        <v>-7.6803626138415293E-3</v>
      </c>
      <c r="I61" s="41">
        <v>-8.6294922299827714E-3</v>
      </c>
      <c r="J61" s="41">
        <v>-9.5690256313368804E-3</v>
      </c>
      <c r="K61" s="42">
        <v>-7.970365777255517E-3</v>
      </c>
      <c r="L61" s="42">
        <v>-8.0089936767377967E-3</v>
      </c>
      <c r="M61" s="42">
        <v>-7.7627014346114409E-3</v>
      </c>
      <c r="N61" s="42">
        <v>-7.193950345154243E-3</v>
      </c>
    </row>
    <row r="62" spans="1:26" x14ac:dyDescent="0.25">
      <c r="A62" s="12">
        <f t="shared" ref="A62:A68" si="9">A61+1</f>
        <v>50</v>
      </c>
      <c r="B62" s="1" t="s">
        <v>102</v>
      </c>
      <c r="C62" s="1" t="s">
        <v>103</v>
      </c>
      <c r="D62" s="3" t="s">
        <v>99</v>
      </c>
      <c r="E62" s="41">
        <v>1560</v>
      </c>
      <c r="F62" s="41">
        <v>1536.1</v>
      </c>
      <c r="G62" s="41">
        <v>1495.8</v>
      </c>
      <c r="H62" s="41">
        <v>1472.6</v>
      </c>
      <c r="I62" s="41">
        <v>1450.3</v>
      </c>
      <c r="J62" s="41">
        <v>1423.4</v>
      </c>
      <c r="K62" s="42">
        <v>1402.5653250746432</v>
      </c>
      <c r="L62" s="42">
        <v>1387.4940304942054</v>
      </c>
      <c r="M62" s="42">
        <v>1374.8191469491992</v>
      </c>
      <c r="N62" s="42">
        <v>1364.9287662724794</v>
      </c>
    </row>
    <row r="63" spans="1:26" x14ac:dyDescent="0.25">
      <c r="A63" s="12">
        <f t="shared" si="9"/>
        <v>51</v>
      </c>
      <c r="B63" s="1" t="s">
        <v>104</v>
      </c>
      <c r="C63" s="1" t="s">
        <v>105</v>
      </c>
      <c r="D63" s="3" t="s">
        <v>99</v>
      </c>
      <c r="E63" s="41">
        <v>1030.7</v>
      </c>
      <c r="F63" s="41">
        <v>1014.2</v>
      </c>
      <c r="G63" s="41">
        <v>992.3</v>
      </c>
      <c r="H63" s="41">
        <v>994.2</v>
      </c>
      <c r="I63" s="41">
        <v>988.6</v>
      </c>
      <c r="J63" s="41">
        <v>980.3</v>
      </c>
      <c r="K63" s="42">
        <v>974.78290092687689</v>
      </c>
      <c r="L63" s="42">
        <v>971.3706958086882</v>
      </c>
      <c r="M63" s="42">
        <v>965.24677488156328</v>
      </c>
      <c r="N63" s="42">
        <v>962.39762381106243</v>
      </c>
    </row>
    <row r="64" spans="1:26" x14ac:dyDescent="0.25">
      <c r="A64" s="12">
        <f t="shared" si="9"/>
        <v>52</v>
      </c>
      <c r="B64" s="1" t="s">
        <v>106</v>
      </c>
      <c r="C64" s="1" t="s">
        <v>107</v>
      </c>
      <c r="D64" s="3" t="s">
        <v>99</v>
      </c>
      <c r="E64" s="41">
        <v>875.6</v>
      </c>
      <c r="F64" s="41">
        <v>893.9</v>
      </c>
      <c r="G64" s="41">
        <v>884.6</v>
      </c>
      <c r="H64" s="41">
        <v>896.1</v>
      </c>
      <c r="I64" s="41">
        <v>893.3</v>
      </c>
      <c r="J64" s="41">
        <v>894.8</v>
      </c>
      <c r="K64" s="42">
        <v>896.5895999999999</v>
      </c>
      <c r="L64" s="42">
        <v>896.5895999999999</v>
      </c>
      <c r="M64" s="42">
        <v>896.5895999999999</v>
      </c>
      <c r="N64" s="42">
        <v>895.69301039999993</v>
      </c>
      <c r="P64"/>
      <c r="Q64"/>
      <c r="R64"/>
      <c r="S64"/>
      <c r="T64"/>
      <c r="U64"/>
      <c r="V64"/>
      <c r="W64"/>
      <c r="X64"/>
      <c r="Y64"/>
      <c r="Z64"/>
    </row>
    <row r="65" spans="1:26" x14ac:dyDescent="0.25">
      <c r="A65" s="12">
        <f t="shared" si="9"/>
        <v>53</v>
      </c>
      <c r="B65" s="1" t="s">
        <v>108</v>
      </c>
      <c r="C65" s="1" t="s">
        <v>109</v>
      </c>
      <c r="D65" s="3" t="s">
        <v>47</v>
      </c>
      <c r="E65" s="36">
        <v>1.624883936861643</v>
      </c>
      <c r="F65" s="36">
        <v>2.0899954317039615</v>
      </c>
      <c r="G65" s="36">
        <v>-1.0403848305179486</v>
      </c>
      <c r="H65" s="36">
        <v>1.3000226090888578</v>
      </c>
      <c r="I65" s="36">
        <v>-0.31246512665997761</v>
      </c>
      <c r="J65" s="36">
        <v>0.16791671331020108</v>
      </c>
      <c r="K65" s="37">
        <v>0.2</v>
      </c>
      <c r="L65" s="37">
        <v>0</v>
      </c>
      <c r="M65" s="37">
        <v>0</v>
      </c>
      <c r="N65" s="37">
        <v>-0.1</v>
      </c>
      <c r="P65"/>
      <c r="Q65"/>
      <c r="R65"/>
      <c r="S65"/>
      <c r="T65"/>
      <c r="U65"/>
      <c r="V65"/>
      <c r="W65"/>
      <c r="X65"/>
      <c r="Y65"/>
      <c r="Z65"/>
    </row>
    <row r="66" spans="1:26" x14ac:dyDescent="0.25">
      <c r="A66" s="12">
        <f t="shared" si="9"/>
        <v>54</v>
      </c>
      <c r="B66" s="1" t="s">
        <v>110</v>
      </c>
      <c r="C66" s="1" t="s">
        <v>111</v>
      </c>
      <c r="D66" s="3" t="s">
        <v>47</v>
      </c>
      <c r="E66" s="36">
        <v>66.070512820512832</v>
      </c>
      <c r="F66" s="36">
        <v>66.024347373217907</v>
      </c>
      <c r="G66" s="36">
        <v>66.339082765075545</v>
      </c>
      <c r="H66" s="36">
        <v>67.513241885101195</v>
      </c>
      <c r="I66" s="36">
        <v>68.165207198510657</v>
      </c>
      <c r="J66" s="36">
        <v>68.870310524097221</v>
      </c>
      <c r="K66" s="37">
        <v>69.5</v>
      </c>
      <c r="L66" s="37">
        <v>70.009</v>
      </c>
      <c r="M66" s="37">
        <v>70.209000000000003</v>
      </c>
      <c r="N66" s="37">
        <v>70.509</v>
      </c>
      <c r="P66"/>
      <c r="Q66"/>
      <c r="R66"/>
      <c r="S66"/>
      <c r="T66"/>
      <c r="U66"/>
      <c r="V66"/>
      <c r="W66"/>
      <c r="X66"/>
      <c r="Y66"/>
      <c r="Z66"/>
    </row>
    <row r="67" spans="1:26" x14ac:dyDescent="0.25">
      <c r="A67" s="12">
        <f t="shared" si="9"/>
        <v>55</v>
      </c>
      <c r="B67" s="1" t="s">
        <v>112</v>
      </c>
      <c r="C67" s="1" t="s">
        <v>0</v>
      </c>
      <c r="D67" s="3" t="s">
        <v>47</v>
      </c>
      <c r="E67" s="36">
        <v>15.048025613660618</v>
      </c>
      <c r="F67" s="36">
        <v>11.871425754289101</v>
      </c>
      <c r="G67" s="36">
        <v>10.843494910813261</v>
      </c>
      <c r="H67" s="36">
        <v>9.8772882719774699</v>
      </c>
      <c r="I67" s="36">
        <v>9.6398948007283014</v>
      </c>
      <c r="J67" s="36">
        <v>8.7116188921758653</v>
      </c>
      <c r="K67" s="37">
        <v>8.021611874041545</v>
      </c>
      <c r="L67" s="37">
        <v>7.6985126410912912</v>
      </c>
      <c r="M67" s="37">
        <v>7.1129141964745415</v>
      </c>
      <c r="N67" s="37">
        <v>6.9310866694490016</v>
      </c>
      <c r="P67"/>
      <c r="Q67"/>
      <c r="R67"/>
      <c r="S67"/>
      <c r="T67"/>
      <c r="U67"/>
      <c r="V67"/>
      <c r="W67"/>
      <c r="X67"/>
      <c r="Y67"/>
      <c r="Z67"/>
    </row>
    <row r="68" spans="1:26" x14ac:dyDescent="0.25">
      <c r="A68" s="12">
        <f t="shared" si="9"/>
        <v>56</v>
      </c>
      <c r="B68" s="1" t="s">
        <v>113</v>
      </c>
      <c r="C68" s="1" t="s">
        <v>1</v>
      </c>
      <c r="D68" s="3" t="s">
        <v>114</v>
      </c>
      <c r="F68" s="36">
        <v>14.0983945442856</v>
      </c>
      <c r="G68" s="36">
        <v>12.926189909287791</v>
      </c>
      <c r="H68" s="36">
        <v>11.274128732509292</v>
      </c>
      <c r="I68" s="36">
        <v>11.424934178187925</v>
      </c>
      <c r="J68" s="36">
        <v>11.042918286077615</v>
      </c>
      <c r="K68" s="36">
        <v>10.269239011040824</v>
      </c>
      <c r="L68" s="37">
        <v>9.7329938382330301</v>
      </c>
      <c r="M68" s="37">
        <v>9.4833186961022005</v>
      </c>
      <c r="N68" s="37">
        <v>8.8151745678445401</v>
      </c>
      <c r="O68"/>
      <c r="P68"/>
      <c r="Q68"/>
      <c r="R68"/>
      <c r="S68"/>
      <c r="T68"/>
      <c r="U68"/>
      <c r="V68"/>
      <c r="W68"/>
      <c r="X68"/>
      <c r="Y68"/>
      <c r="Z68"/>
    </row>
    <row r="69" spans="1:26" x14ac:dyDescent="0.25">
      <c r="A69" s="8"/>
      <c r="B69" s="9" t="s">
        <v>115</v>
      </c>
      <c r="C69" s="9" t="s">
        <v>116</v>
      </c>
      <c r="D69" s="11"/>
      <c r="E69" s="39"/>
      <c r="F69" s="39"/>
      <c r="G69" s="39"/>
      <c r="H69" s="39"/>
      <c r="I69" s="39"/>
      <c r="J69" s="39"/>
      <c r="K69" s="39"/>
      <c r="L69" s="39"/>
      <c r="M69" s="39"/>
      <c r="N69" s="39"/>
      <c r="P69"/>
      <c r="Q69"/>
      <c r="R69"/>
      <c r="S69"/>
      <c r="T69"/>
      <c r="U69"/>
      <c r="V69"/>
      <c r="W69"/>
      <c r="X69"/>
      <c r="Y69"/>
      <c r="Z69"/>
    </row>
    <row r="70" spans="1:26" x14ac:dyDescent="0.25">
      <c r="A70" s="12">
        <f>A68+1</f>
        <v>57</v>
      </c>
      <c r="B70" s="1" t="s">
        <v>117</v>
      </c>
      <c r="C70" s="1" t="s">
        <v>118</v>
      </c>
      <c r="D70" s="3" t="s">
        <v>119</v>
      </c>
      <c r="E70" s="36">
        <v>685</v>
      </c>
      <c r="F70" s="36">
        <v>716</v>
      </c>
      <c r="G70" s="36">
        <v>765</v>
      </c>
      <c r="H70" s="36">
        <v>818</v>
      </c>
      <c r="I70" s="36">
        <v>859</v>
      </c>
      <c r="J70" s="36">
        <v>926</v>
      </c>
      <c r="K70" s="37">
        <v>1000.08</v>
      </c>
      <c r="L70" s="37">
        <v>1060.0848000000001</v>
      </c>
      <c r="M70" s="37">
        <v>1118.3894640000001</v>
      </c>
      <c r="N70" s="37">
        <v>1174.3089372000002</v>
      </c>
    </row>
    <row r="71" spans="1:26" x14ac:dyDescent="0.25">
      <c r="A71" s="12">
        <f>A70+1</f>
        <v>58</v>
      </c>
      <c r="B71" s="1" t="s">
        <v>120</v>
      </c>
      <c r="C71" s="1" t="s">
        <v>121</v>
      </c>
      <c r="D71" s="3" t="s">
        <v>47</v>
      </c>
      <c r="E71" s="36">
        <v>3.7878787878787801</v>
      </c>
      <c r="F71" s="36">
        <v>4.5255474452554845</v>
      </c>
      <c r="G71" s="36">
        <v>6.8435754189944076</v>
      </c>
      <c r="H71" s="36">
        <v>6.9281045751633963</v>
      </c>
      <c r="I71" s="36">
        <v>5.012224938875292</v>
      </c>
      <c r="J71" s="36">
        <v>7.7997671711292185</v>
      </c>
      <c r="K71" s="37">
        <v>8</v>
      </c>
      <c r="L71" s="37">
        <v>6</v>
      </c>
      <c r="M71" s="37">
        <v>5.5</v>
      </c>
      <c r="N71" s="37">
        <v>5</v>
      </c>
    </row>
    <row r="72" spans="1:26" x14ac:dyDescent="0.25">
      <c r="A72" s="12">
        <f>A71+1</f>
        <v>59</v>
      </c>
      <c r="B72" s="1" t="s">
        <v>122</v>
      </c>
      <c r="C72" s="1" t="s">
        <v>123</v>
      </c>
      <c r="D72" s="3" t="s">
        <v>47</v>
      </c>
      <c r="E72" s="36">
        <v>2.3712149473211985</v>
      </c>
      <c r="F72" s="36">
        <v>0.33289821920796658</v>
      </c>
      <c r="G72" s="36">
        <v>2.9291024194164184</v>
      </c>
      <c r="H72" s="36">
        <v>1.6502326528979205</v>
      </c>
      <c r="I72" s="36">
        <v>2.5292624025121002</v>
      </c>
      <c r="J72" s="36">
        <v>4.3739673094989273</v>
      </c>
      <c r="K72" s="37">
        <v>3.5620028902336953</v>
      </c>
      <c r="L72" s="37">
        <v>3.2121136416221718</v>
      </c>
      <c r="M72" s="37">
        <v>2.9680257802449761</v>
      </c>
      <c r="N72" s="37">
        <v>2.9749533203402567</v>
      </c>
    </row>
    <row r="73" spans="1:26" x14ac:dyDescent="0.25">
      <c r="A73" s="8"/>
      <c r="B73" s="9" t="s">
        <v>124</v>
      </c>
      <c r="C73" s="9" t="s">
        <v>17</v>
      </c>
      <c r="D73" s="11"/>
      <c r="E73" s="39"/>
      <c r="F73" s="39"/>
      <c r="G73" s="39"/>
      <c r="H73" s="39"/>
      <c r="I73" s="39"/>
      <c r="J73" s="39"/>
      <c r="K73" s="39"/>
      <c r="L73" s="39"/>
      <c r="M73" s="39"/>
      <c r="N73" s="39"/>
    </row>
    <row r="74" spans="1:26" x14ac:dyDescent="0.25">
      <c r="A74" s="12">
        <f>A72+1</f>
        <v>60</v>
      </c>
      <c r="B74" s="1" t="s">
        <v>125</v>
      </c>
      <c r="C74" s="1" t="s">
        <v>126</v>
      </c>
      <c r="D74" s="3" t="s">
        <v>134</v>
      </c>
      <c r="E74" s="41">
        <v>19894</v>
      </c>
      <c r="F74" s="41">
        <v>20304</v>
      </c>
      <c r="G74" s="41">
        <v>20785</v>
      </c>
      <c r="H74" s="41">
        <v>21386</v>
      </c>
      <c r="I74" s="41">
        <v>21929</v>
      </c>
      <c r="J74" s="41">
        <v>22663.621478071</v>
      </c>
      <c r="K74" s="42">
        <v>23434.184608325413</v>
      </c>
      <c r="L74" s="42">
        <v>24242.661633894179</v>
      </c>
      <c r="M74" s="42">
        <v>25054.790796205369</v>
      </c>
      <c r="N74" s="42">
        <v>25869.071497082041</v>
      </c>
      <c r="O74" s="41">
        <f>N74*(1+O75/100)</f>
        <v>26612.02563422715</v>
      </c>
      <c r="P74" s="41">
        <f t="shared" ref="P74:R74" si="10">O74*(1+P75/100)</f>
        <v>27376.317253467947</v>
      </c>
      <c r="Q74" s="41">
        <f t="shared" si="10"/>
        <v>28162.559162674286</v>
      </c>
      <c r="R74" s="41">
        <f t="shared" si="10"/>
        <v>28971.381769425476</v>
      </c>
    </row>
    <row r="75" spans="1:26" x14ac:dyDescent="0.25">
      <c r="A75" s="12">
        <v>61</v>
      </c>
      <c r="B75" s="1" t="s">
        <v>18</v>
      </c>
      <c r="D75" s="3" t="s">
        <v>114</v>
      </c>
      <c r="E75" s="36">
        <v>1.2932790224032544</v>
      </c>
      <c r="F75" s="36">
        <v>2.0609228913240258</v>
      </c>
      <c r="G75" s="36">
        <v>2.3689913317573001</v>
      </c>
      <c r="H75" s="36">
        <v>2.8915082992542693</v>
      </c>
      <c r="I75" s="36">
        <v>2.5390442345459689</v>
      </c>
      <c r="J75" s="36">
        <v>3.3499998999999998</v>
      </c>
      <c r="K75" s="37">
        <v>3.4</v>
      </c>
      <c r="L75" s="37">
        <v>3.4499900000000001</v>
      </c>
      <c r="M75" s="37">
        <v>3.3499999900000001</v>
      </c>
      <c r="N75" s="37">
        <v>3.2499999999999898</v>
      </c>
      <c r="O75" s="36">
        <f>O7</f>
        <v>2.8719783670199064</v>
      </c>
      <c r="P75" s="36">
        <f t="shared" ref="P75:R75" si="11">P7</f>
        <v>2.8719783670199064</v>
      </c>
      <c r="Q75" s="36">
        <f t="shared" si="11"/>
        <v>2.8719783670199064</v>
      </c>
      <c r="R75" s="36">
        <f t="shared" si="11"/>
        <v>2.8719783670199064</v>
      </c>
    </row>
    <row r="76" spans="1:26" x14ac:dyDescent="0.25">
      <c r="A76" s="12">
        <v>62</v>
      </c>
      <c r="B76" s="1" t="s">
        <v>127</v>
      </c>
      <c r="C76" s="1" t="s">
        <v>128</v>
      </c>
      <c r="D76" s="3" t="s">
        <v>47</v>
      </c>
      <c r="E76" s="36">
        <v>-0.31929893734134107</v>
      </c>
      <c r="F76" s="36">
        <v>-9.0338141023234175E-2</v>
      </c>
      <c r="G76" s="36">
        <v>-0.10604843566250537</v>
      </c>
      <c r="H76" s="36">
        <v>7.4133741810989305E-3</v>
      </c>
      <c r="I76" s="36">
        <v>-4.7041998996214571E-2</v>
      </c>
      <c r="J76" s="36">
        <v>7.9971204110954371E-3</v>
      </c>
      <c r="K76" s="37">
        <v>4.9795440779465135E-2</v>
      </c>
      <c r="L76" s="37">
        <v>-1.2650345531788787E-2</v>
      </c>
      <c r="M76" s="37">
        <v>2.2262202852468958E-2</v>
      </c>
      <c r="N76" s="37">
        <v>4.5293493483499953E-2</v>
      </c>
      <c r="O76" s="36"/>
      <c r="P76" s="36"/>
      <c r="Q76" s="36"/>
      <c r="R76" s="36"/>
    </row>
    <row r="77" spans="1:26" x14ac:dyDescent="0.25">
      <c r="A77" s="12">
        <v>63</v>
      </c>
      <c r="B77" s="1" t="s">
        <v>129</v>
      </c>
      <c r="C77" s="1" t="s">
        <v>130</v>
      </c>
      <c r="D77" s="3" t="s">
        <v>47</v>
      </c>
      <c r="E77" s="36">
        <v>2.6278126625516918</v>
      </c>
      <c r="F77" s="36">
        <v>2.4604958603624767</v>
      </c>
      <c r="G77" s="36">
        <v>2.3423274342968732</v>
      </c>
      <c r="H77" s="36">
        <v>2.2712261809692444</v>
      </c>
      <c r="I77" s="36">
        <v>1.5</v>
      </c>
      <c r="J77" s="36">
        <v>2.2492617523143652</v>
      </c>
      <c r="K77" s="37">
        <v>2.2000000000000002</v>
      </c>
      <c r="L77" s="37">
        <v>2.2000000000000002</v>
      </c>
      <c r="M77" s="37">
        <v>2.1</v>
      </c>
      <c r="N77" s="37">
        <v>2</v>
      </c>
      <c r="O77" s="36"/>
      <c r="P77" s="36"/>
      <c r="Q77" s="36"/>
      <c r="R77" s="36"/>
    </row>
    <row r="78" spans="1:26" x14ac:dyDescent="0.25">
      <c r="A78" s="12">
        <f t="shared" ref="A78:A80" si="12">A77+1</f>
        <v>64</v>
      </c>
      <c r="B78" s="1" t="s">
        <v>131</v>
      </c>
      <c r="C78" s="1" t="s">
        <v>132</v>
      </c>
      <c r="D78" s="3" t="s">
        <v>47</v>
      </c>
      <c r="E78" s="36">
        <v>-1.0152347028070963</v>
      </c>
      <c r="F78" s="36">
        <v>-0.30923482801521684</v>
      </c>
      <c r="G78" s="36">
        <v>0.13271233312293251</v>
      </c>
      <c r="H78" s="36">
        <v>0.61286874410392578</v>
      </c>
      <c r="I78" s="36">
        <v>1.0860862335421837</v>
      </c>
      <c r="J78" s="36">
        <v>1.0927410272745393</v>
      </c>
      <c r="K78" s="37">
        <v>1.1502045592205348</v>
      </c>
      <c r="L78" s="37">
        <v>1.2626403455317887</v>
      </c>
      <c r="M78" s="37">
        <v>1.227737787147531</v>
      </c>
      <c r="N78" s="37">
        <v>1.2047065065164899</v>
      </c>
      <c r="O78" s="36"/>
      <c r="P78" s="36"/>
      <c r="Q78" s="36"/>
      <c r="R78" s="36"/>
    </row>
    <row r="79" spans="1:26" x14ac:dyDescent="0.25">
      <c r="A79" s="12">
        <f t="shared" si="12"/>
        <v>65</v>
      </c>
      <c r="B79" s="1" t="s">
        <v>19</v>
      </c>
      <c r="C79" s="1" t="s">
        <v>20</v>
      </c>
      <c r="D79" s="3" t="s">
        <v>47</v>
      </c>
      <c r="E79" s="36">
        <v>-0.20906303408062854</v>
      </c>
      <c r="F79" s="36">
        <v>0.15165977147360366</v>
      </c>
      <c r="G79" s="36">
        <v>-0.34802501804185226</v>
      </c>
      <c r="H79" s="36">
        <v>-0.27034976152621937</v>
      </c>
      <c r="I79" s="36">
        <v>-0.59145423867937552</v>
      </c>
      <c r="J79" s="36">
        <v>0.56203957541494276</v>
      </c>
      <c r="K79" s="37">
        <v>0.92103525747806714</v>
      </c>
      <c r="L79" s="37">
        <v>0.68897406200795785</v>
      </c>
      <c r="M79" s="37">
        <v>0.3168348138018473</v>
      </c>
      <c r="N79" s="37">
        <v>-5.0447837158969833E-2</v>
      </c>
      <c r="O79" s="36">
        <f>O5/O74*100-100</f>
        <v>-5.0447837158969833E-2</v>
      </c>
      <c r="P79" s="36">
        <f t="shared" ref="P79:R79" si="13">P5/P74*100-100</f>
        <v>-5.0447837158955622E-2</v>
      </c>
      <c r="Q79" s="36">
        <f t="shared" si="13"/>
        <v>-5.0447837158955622E-2</v>
      </c>
      <c r="R79" s="36">
        <f t="shared" si="13"/>
        <v>-5.0447837158955622E-2</v>
      </c>
    </row>
    <row r="80" spans="1:26" x14ac:dyDescent="0.25">
      <c r="A80" s="12">
        <f t="shared" si="12"/>
        <v>66</v>
      </c>
      <c r="B80" s="1" t="s">
        <v>19</v>
      </c>
      <c r="C80" s="1" t="s">
        <v>20</v>
      </c>
      <c r="D80" s="3" t="s">
        <v>134</v>
      </c>
      <c r="E80" s="41">
        <f>E5-E74</f>
        <v>-41.591000000000349</v>
      </c>
      <c r="F80" s="41">
        <f t="shared" ref="F80:R80" si="14">F5-F74</f>
        <v>30.793000000001484</v>
      </c>
      <c r="G80" s="41">
        <f t="shared" si="14"/>
        <v>-72.336999999999534</v>
      </c>
      <c r="H80" s="41">
        <f t="shared" si="14"/>
        <v>-57.816999999999098</v>
      </c>
      <c r="I80" s="41">
        <f t="shared" si="14"/>
        <v>-129.70000000000073</v>
      </c>
      <c r="J80" s="41">
        <f t="shared" si="14"/>
        <v>127.37852192900027</v>
      </c>
      <c r="K80" s="41">
        <f t="shared" si="14"/>
        <v>215.83710254517428</v>
      </c>
      <c r="L80" s="41">
        <f t="shared" si="14"/>
        <v>167.02565059788685</v>
      </c>
      <c r="M80" s="41">
        <f t="shared" si="14"/>
        <v>79.382299767599761</v>
      </c>
      <c r="N80" s="41">
        <f t="shared" si="14"/>
        <v>-13.050387063387461</v>
      </c>
      <c r="O80" s="41">
        <f t="shared" si="14"/>
        <v>-13.425191356658615</v>
      </c>
      <c r="P80" s="41">
        <f t="shared" si="14"/>
        <v>-13.810759948151826</v>
      </c>
      <c r="Q80" s="41">
        <f t="shared" si="14"/>
        <v>-14.207401986182958</v>
      </c>
      <c r="R80" s="41">
        <f t="shared" si="14"/>
        <v>-14.615435497740691</v>
      </c>
    </row>
    <row r="81" spans="1:14" x14ac:dyDescent="0.25">
      <c r="A81" s="12"/>
      <c r="B81" s="18"/>
      <c r="C81" s="18"/>
      <c r="D81" s="19"/>
      <c r="E81" s="40"/>
      <c r="F81" s="20"/>
      <c r="G81" s="20"/>
      <c r="H81" s="20"/>
      <c r="I81" s="20"/>
      <c r="J81" s="20"/>
      <c r="K81" s="20"/>
      <c r="L81" s="20"/>
      <c r="M81" s="20"/>
      <c r="N81" s="20"/>
    </row>
    <row r="82" spans="1:14" x14ac:dyDescent="0.25">
      <c r="A82" s="23"/>
      <c r="E82" s="33" t="s">
        <v>136</v>
      </c>
      <c r="M82" s="73"/>
      <c r="N82" s="73"/>
    </row>
    <row r="83" spans="1:14" x14ac:dyDescent="0.25">
      <c r="A83" s="24"/>
    </row>
    <row r="84" spans="1:14" x14ac:dyDescent="0.25">
      <c r="A84" s="24"/>
    </row>
    <row r="85" spans="1:14" x14ac:dyDescent="0.25">
      <c r="A85" s="23"/>
    </row>
    <row r="86" spans="1:14" x14ac:dyDescent="0.25">
      <c r="A86" s="24"/>
    </row>
    <row r="87" spans="1:14" x14ac:dyDescent="0.25">
      <c r="A87" s="23"/>
    </row>
    <row r="88" spans="1:14" x14ac:dyDescent="0.25">
      <c r="A88" s="23"/>
    </row>
    <row r="89" spans="1:14" x14ac:dyDescent="0.25">
      <c r="A89" s="23"/>
    </row>
    <row r="90" spans="1:14" x14ac:dyDescent="0.25">
      <c r="A90" s="23"/>
    </row>
    <row r="91" spans="1:14" x14ac:dyDescent="0.25">
      <c r="A91" s="24"/>
    </row>
    <row r="92" spans="1:14" x14ac:dyDescent="0.25">
      <c r="A92" s="24"/>
    </row>
    <row r="93" spans="1:14" x14ac:dyDescent="0.25">
      <c r="A93" s="23"/>
    </row>
    <row r="94" spans="1:14" x14ac:dyDescent="0.25">
      <c r="A94" s="24"/>
    </row>
    <row r="95" spans="1:14" x14ac:dyDescent="0.25">
      <c r="A95" s="24"/>
    </row>
    <row r="96" spans="1:14" x14ac:dyDescent="0.25">
      <c r="A96" s="23"/>
    </row>
    <row r="97" spans="1:1" x14ac:dyDescent="0.25">
      <c r="A97" s="24"/>
    </row>
    <row r="98" spans="1:1" x14ac:dyDescent="0.25">
      <c r="A98" s="24"/>
    </row>
    <row r="99" spans="1:1" x14ac:dyDescent="0.25">
      <c r="A99" s="23"/>
    </row>
    <row r="100" spans="1:1" x14ac:dyDescent="0.25">
      <c r="A100" s="24"/>
    </row>
    <row r="101" spans="1:1" x14ac:dyDescent="0.25">
      <c r="A101" s="24"/>
    </row>
    <row r="102" spans="1:1" x14ac:dyDescent="0.25">
      <c r="A102" s="23"/>
    </row>
    <row r="103" spans="1:1" x14ac:dyDescent="0.25">
      <c r="A103" s="24"/>
    </row>
    <row r="104" spans="1:1" x14ac:dyDescent="0.25">
      <c r="A104" s="24"/>
    </row>
    <row r="105" spans="1:1" x14ac:dyDescent="0.25">
      <c r="A105" s="25"/>
    </row>
    <row r="106" spans="1:1" x14ac:dyDescent="0.25">
      <c r="A106" s="25"/>
    </row>
    <row r="107" spans="1:1" x14ac:dyDescent="0.25">
      <c r="A107" s="23"/>
    </row>
    <row r="108" spans="1:1" x14ac:dyDescent="0.25">
      <c r="A108" s="25"/>
    </row>
    <row r="109" spans="1:1" x14ac:dyDescent="0.25">
      <c r="A109" s="25"/>
    </row>
    <row r="110" spans="1:1" x14ac:dyDescent="0.25">
      <c r="A110" s="25"/>
    </row>
    <row r="111" spans="1:1" x14ac:dyDescent="0.25">
      <c r="A111" s="25"/>
    </row>
    <row r="112" spans="1:1" x14ac:dyDescent="0.25">
      <c r="A112" s="25"/>
    </row>
    <row r="113" spans="1:1" x14ac:dyDescent="0.25">
      <c r="A113" s="25"/>
    </row>
    <row r="114" spans="1:1" x14ac:dyDescent="0.25">
      <c r="A114" s="23"/>
    </row>
    <row r="115" spans="1:1" x14ac:dyDescent="0.25">
      <c r="A115" s="25"/>
    </row>
    <row r="116" spans="1:1" x14ac:dyDescent="0.25">
      <c r="A116" s="25"/>
    </row>
    <row r="117" spans="1:1" x14ac:dyDescent="0.25">
      <c r="A117" s="25"/>
    </row>
    <row r="118" spans="1:1" x14ac:dyDescent="0.25">
      <c r="A118" s="26"/>
    </row>
  </sheetData>
  <mergeCells count="1">
    <mergeCell ref="M82:N82"/>
  </mergeCells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rowBreaks count="1" manualBreakCount="1">
    <brk id="4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7"/>
  <sheetViews>
    <sheetView workbookViewId="0"/>
  </sheetViews>
  <sheetFormatPr defaultColWidth="9.140625" defaultRowHeight="15" x14ac:dyDescent="0.25"/>
  <cols>
    <col min="1" max="1" width="6.140625" style="1" customWidth="1"/>
    <col min="2" max="2" width="41.42578125" style="1" customWidth="1"/>
    <col min="3" max="3" width="33.140625" style="1" customWidth="1"/>
    <col min="4" max="4" width="17.85546875" style="3" bestFit="1" customWidth="1"/>
    <col min="5" max="5" width="8.85546875" style="1" bestFit="1" customWidth="1"/>
    <col min="6" max="14" width="8.5703125" style="1" customWidth="1"/>
    <col min="15" max="16384" width="9.140625" style="1"/>
  </cols>
  <sheetData>
    <row r="1" spans="1:14" ht="20.25" x14ac:dyDescent="0.3">
      <c r="A1" s="2" t="s">
        <v>21</v>
      </c>
      <c r="E1" s="4">
        <v>2012</v>
      </c>
      <c r="F1" s="4">
        <v>2013</v>
      </c>
      <c r="G1" s="4">
        <v>2014</v>
      </c>
      <c r="H1" s="4">
        <v>2015</v>
      </c>
      <c r="I1" s="4">
        <v>2016</v>
      </c>
      <c r="J1" s="4">
        <v>2017</v>
      </c>
      <c r="K1" s="4">
        <v>2018</v>
      </c>
      <c r="L1" s="4">
        <v>2019</v>
      </c>
      <c r="M1" s="4">
        <v>2020</v>
      </c>
      <c r="N1" s="4">
        <v>2021</v>
      </c>
    </row>
    <row r="2" spans="1:14" ht="6.75" customHeight="1" x14ac:dyDescent="0.25"/>
    <row r="3" spans="1:14" s="7" customFormat="1" x14ac:dyDescent="0.25">
      <c r="A3" s="5" t="s">
        <v>22</v>
      </c>
      <c r="B3" s="5" t="s">
        <v>23</v>
      </c>
      <c r="C3" s="5" t="s">
        <v>24</v>
      </c>
      <c r="D3" s="6" t="s">
        <v>25</v>
      </c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8"/>
      <c r="B4" s="9" t="s">
        <v>26</v>
      </c>
      <c r="C4" s="10" t="s">
        <v>27</v>
      </c>
      <c r="D4" s="11"/>
      <c r="E4" s="11"/>
      <c r="F4" s="11" t="s">
        <v>28</v>
      </c>
      <c r="G4" s="11" t="s">
        <v>29</v>
      </c>
      <c r="H4" s="11" t="s">
        <v>30</v>
      </c>
      <c r="I4" s="11" t="s">
        <v>31</v>
      </c>
      <c r="J4" s="11" t="s">
        <v>32</v>
      </c>
      <c r="K4" s="11" t="s">
        <v>33</v>
      </c>
      <c r="L4" s="11" t="s">
        <v>34</v>
      </c>
      <c r="M4" s="11" t="s">
        <v>35</v>
      </c>
      <c r="N4" s="11" t="s">
        <v>36</v>
      </c>
    </row>
    <row r="5" spans="1:14" x14ac:dyDescent="0.25">
      <c r="A5" s="12">
        <v>1</v>
      </c>
      <c r="B5" s="1" t="s">
        <v>41</v>
      </c>
      <c r="C5" s="1" t="s">
        <v>42</v>
      </c>
      <c r="D5" s="3" t="s">
        <v>134</v>
      </c>
      <c r="E5" s="28" t="e">
        <f>'20180608'!E5-#REF!</f>
        <v>#REF!</v>
      </c>
      <c r="F5" s="28" t="e">
        <f>'20180608'!F5-#REF!</f>
        <v>#REF!</v>
      </c>
      <c r="G5" s="28" t="e">
        <f>'20180608'!G5-#REF!</f>
        <v>#REF!</v>
      </c>
      <c r="H5" s="28" t="e">
        <f>'20180608'!H5-#REF!</f>
        <v>#REF!</v>
      </c>
      <c r="I5" s="28" t="e">
        <f>'20180608'!I5-#REF!</f>
        <v>#REF!</v>
      </c>
      <c r="J5" s="28" t="e">
        <f>'20180608'!J5-#REF!</f>
        <v>#REF!</v>
      </c>
      <c r="K5" s="29" t="e">
        <f>'20180608'!K5-#REF!</f>
        <v>#REF!</v>
      </c>
      <c r="L5" s="29" t="e">
        <f>'20180608'!L5-#REF!</f>
        <v>#REF!</v>
      </c>
      <c r="M5" s="29" t="e">
        <f>'20180608'!M5-#REF!</f>
        <v>#REF!</v>
      </c>
      <c r="N5" s="29" t="e">
        <f>'20180608'!N5-#REF!</f>
        <v>#REF!</v>
      </c>
    </row>
    <row r="6" spans="1:14" x14ac:dyDescent="0.25">
      <c r="A6" s="12">
        <v>2</v>
      </c>
      <c r="B6" s="1" t="s">
        <v>43</v>
      </c>
      <c r="C6" s="1" t="s">
        <v>44</v>
      </c>
      <c r="D6" s="3" t="s">
        <v>134</v>
      </c>
      <c r="E6" s="28" t="e">
        <f>'20180608'!E6-#REF!</f>
        <v>#REF!</v>
      </c>
      <c r="F6" s="28" t="e">
        <f>'20180608'!F6-#REF!</f>
        <v>#REF!</v>
      </c>
      <c r="G6" s="28" t="e">
        <f>'20180608'!G6-#REF!</f>
        <v>#REF!</v>
      </c>
      <c r="H6" s="28" t="e">
        <f>'20180608'!H6-#REF!</f>
        <v>#REF!</v>
      </c>
      <c r="I6" s="28" t="e">
        <f>'20180608'!I6-#REF!</f>
        <v>#REF!</v>
      </c>
      <c r="J6" s="28" t="e">
        <f>'20180608'!J6-#REF!</f>
        <v>#REF!</v>
      </c>
      <c r="K6" s="29" t="e">
        <f>'20180608'!K6-#REF!</f>
        <v>#REF!</v>
      </c>
      <c r="L6" s="29" t="e">
        <f>'20180608'!L6-#REF!</f>
        <v>#REF!</v>
      </c>
      <c r="M6" s="29" t="e">
        <f>'20180608'!M6-#REF!</f>
        <v>#REF!</v>
      </c>
      <c r="N6" s="29" t="e">
        <f>'20180608'!N6-#REF!</f>
        <v>#REF!</v>
      </c>
    </row>
    <row r="7" spans="1:14" ht="16.5" x14ac:dyDescent="0.3">
      <c r="A7" s="12">
        <v>3</v>
      </c>
      <c r="B7" s="1" t="s">
        <v>45</v>
      </c>
      <c r="C7" s="1" t="s">
        <v>46</v>
      </c>
      <c r="D7" s="44" t="s">
        <v>135</v>
      </c>
      <c r="E7" s="30" t="e">
        <f>'20180608'!E7-#REF!</f>
        <v>#REF!</v>
      </c>
      <c r="F7" s="30" t="e">
        <f>'20180608'!F7-#REF!</f>
        <v>#REF!</v>
      </c>
      <c r="G7" s="30" t="e">
        <f>'20180608'!G7-#REF!</f>
        <v>#REF!</v>
      </c>
      <c r="H7" s="30" t="e">
        <f>'20180608'!H7-#REF!</f>
        <v>#REF!</v>
      </c>
      <c r="I7" s="30" t="e">
        <f>'20180608'!I7-#REF!</f>
        <v>#REF!</v>
      </c>
      <c r="J7" s="30" t="e">
        <f>'20180608'!J7-#REF!</f>
        <v>#REF!</v>
      </c>
      <c r="K7" s="32" t="e">
        <f>'20180608'!K7-#REF!</f>
        <v>#REF!</v>
      </c>
      <c r="L7" s="32" t="e">
        <f>'20180608'!L7-#REF!</f>
        <v>#REF!</v>
      </c>
      <c r="M7" s="32" t="e">
        <f>'20180608'!M7-#REF!</f>
        <v>#REF!</v>
      </c>
      <c r="N7" s="32" t="e">
        <f>'20180608'!N7-#REF!</f>
        <v>#REF!</v>
      </c>
    </row>
    <row r="8" spans="1:14" ht="16.5" x14ac:dyDescent="0.3">
      <c r="A8" s="12">
        <v>4</v>
      </c>
      <c r="B8" s="1" t="s">
        <v>48</v>
      </c>
      <c r="C8" s="1" t="s">
        <v>49</v>
      </c>
      <c r="D8" s="44" t="s">
        <v>135</v>
      </c>
      <c r="E8" s="30" t="e">
        <f>'20180608'!E8-#REF!</f>
        <v>#REF!</v>
      </c>
      <c r="F8" s="30" t="e">
        <f>'20180608'!F8-#REF!</f>
        <v>#REF!</v>
      </c>
      <c r="G8" s="30" t="e">
        <f>'20180608'!G8-#REF!</f>
        <v>#REF!</v>
      </c>
      <c r="H8" s="30" t="e">
        <f>'20180608'!H8-#REF!</f>
        <v>#REF!</v>
      </c>
      <c r="I8" s="30" t="e">
        <f>'20180608'!I8-#REF!</f>
        <v>#REF!</v>
      </c>
      <c r="J8" s="30" t="e">
        <f>'20180608'!J8-#REF!</f>
        <v>#REF!</v>
      </c>
      <c r="K8" s="32" t="e">
        <f>'20180608'!K8-#REF!</f>
        <v>#REF!</v>
      </c>
      <c r="L8" s="32" t="e">
        <f>'20180608'!L8-#REF!</f>
        <v>#REF!</v>
      </c>
      <c r="M8" s="32" t="e">
        <f>'20180608'!M8-#REF!</f>
        <v>#REF!</v>
      </c>
      <c r="N8" s="32" t="e">
        <f>'20180608'!N8-#REF!</f>
        <v>#REF!</v>
      </c>
    </row>
    <row r="9" spans="1:14" s="17" customFormat="1" x14ac:dyDescent="0.25">
      <c r="A9" s="14"/>
      <c r="B9" s="15" t="s">
        <v>50</v>
      </c>
      <c r="C9" s="15" t="s">
        <v>51</v>
      </c>
      <c r="D9" s="16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 x14ac:dyDescent="0.25">
      <c r="A10" s="12">
        <f>A8+1</f>
        <v>5</v>
      </c>
      <c r="B10" s="1" t="s">
        <v>2</v>
      </c>
      <c r="C10" s="1" t="s">
        <v>3</v>
      </c>
      <c r="D10" s="3" t="s">
        <v>134</v>
      </c>
      <c r="E10" s="28" t="e">
        <f>'20180608'!E10-#REF!</f>
        <v>#REF!</v>
      </c>
      <c r="F10" s="28" t="e">
        <f>'20180608'!F10-#REF!</f>
        <v>#REF!</v>
      </c>
      <c r="G10" s="28" t="e">
        <f>'20180608'!G10-#REF!</f>
        <v>#REF!</v>
      </c>
      <c r="H10" s="28" t="e">
        <f>'20180608'!H10-#REF!</f>
        <v>#REF!</v>
      </c>
      <c r="I10" s="28" t="e">
        <f>'20180608'!I10-#REF!</f>
        <v>#REF!</v>
      </c>
      <c r="J10" s="28" t="e">
        <f>'20180608'!J10-#REF!</f>
        <v>#REF!</v>
      </c>
      <c r="K10" s="29" t="e">
        <f>'20180608'!K10-#REF!</f>
        <v>#REF!</v>
      </c>
      <c r="L10" s="29" t="e">
        <f>'20180608'!L10-#REF!</f>
        <v>#REF!</v>
      </c>
      <c r="M10" s="29" t="e">
        <f>'20180608'!M10-#REF!</f>
        <v>#REF!</v>
      </c>
      <c r="N10" s="29" t="e">
        <f>'20180608'!N10-#REF!</f>
        <v>#REF!</v>
      </c>
    </row>
    <row r="11" spans="1:14" x14ac:dyDescent="0.25">
      <c r="A11" s="12">
        <f>A10+1</f>
        <v>6</v>
      </c>
      <c r="B11" s="1" t="s">
        <v>52</v>
      </c>
      <c r="C11" s="1" t="s">
        <v>4</v>
      </c>
      <c r="D11" s="3" t="s">
        <v>134</v>
      </c>
      <c r="E11" s="28" t="e">
        <f>'20180608'!E11-#REF!</f>
        <v>#REF!</v>
      </c>
      <c r="F11" s="28" t="e">
        <f>'20180608'!F11-#REF!</f>
        <v>#REF!</v>
      </c>
      <c r="G11" s="28" t="e">
        <f>'20180608'!G11-#REF!</f>
        <v>#REF!</v>
      </c>
      <c r="H11" s="28" t="e">
        <f>'20180608'!H11-#REF!</f>
        <v>#REF!</v>
      </c>
      <c r="I11" s="28" t="e">
        <f>'20180608'!I11-#REF!</f>
        <v>#REF!</v>
      </c>
      <c r="J11" s="28" t="e">
        <f>'20180608'!J11-#REF!</f>
        <v>#REF!</v>
      </c>
      <c r="K11" s="29" t="e">
        <f>'20180608'!K11-#REF!</f>
        <v>#REF!</v>
      </c>
      <c r="L11" s="29" t="e">
        <f>'20180608'!L11-#REF!</f>
        <v>#REF!</v>
      </c>
      <c r="M11" s="29" t="e">
        <f>'20180608'!M11-#REF!</f>
        <v>#REF!</v>
      </c>
      <c r="N11" s="29" t="e">
        <f>'20180608'!N11-#REF!</f>
        <v>#REF!</v>
      </c>
    </row>
    <row r="12" spans="1:14" x14ac:dyDescent="0.25">
      <c r="A12" s="12">
        <f t="shared" ref="A12:A16" si="0">A11+1</f>
        <v>7</v>
      </c>
      <c r="B12" s="1" t="s">
        <v>53</v>
      </c>
      <c r="C12" s="1" t="s">
        <v>5</v>
      </c>
      <c r="D12" s="3" t="s">
        <v>134</v>
      </c>
      <c r="E12" s="28" t="e">
        <f>'20180608'!E12-#REF!</f>
        <v>#REF!</v>
      </c>
      <c r="F12" s="28" t="e">
        <f>'20180608'!F12-#REF!</f>
        <v>#REF!</v>
      </c>
      <c r="G12" s="28" t="e">
        <f>'20180608'!G12-#REF!</f>
        <v>#REF!</v>
      </c>
      <c r="H12" s="28" t="e">
        <f>'20180608'!H12-#REF!</f>
        <v>#REF!</v>
      </c>
      <c r="I12" s="28" t="e">
        <f>'20180608'!I12-#REF!</f>
        <v>#REF!</v>
      </c>
      <c r="J12" s="28" t="e">
        <f>'20180608'!J12-#REF!</f>
        <v>#REF!</v>
      </c>
      <c r="K12" s="29" t="e">
        <f>'20180608'!K12-#REF!</f>
        <v>#REF!</v>
      </c>
      <c r="L12" s="29" t="e">
        <f>'20180608'!L12-#REF!</f>
        <v>#REF!</v>
      </c>
      <c r="M12" s="29" t="e">
        <f>'20180608'!M12-#REF!</f>
        <v>#REF!</v>
      </c>
      <c r="N12" s="29" t="e">
        <f>'20180608'!N12-#REF!</f>
        <v>#REF!</v>
      </c>
    </row>
    <row r="13" spans="1:14" x14ac:dyDescent="0.25">
      <c r="A13" s="12">
        <f t="shared" si="0"/>
        <v>8</v>
      </c>
      <c r="B13" s="1" t="s">
        <v>54</v>
      </c>
      <c r="C13" s="1" t="s">
        <v>6</v>
      </c>
      <c r="D13" s="3" t="s">
        <v>134</v>
      </c>
      <c r="E13" s="28" t="e">
        <f>'20180608'!E13-#REF!</f>
        <v>#REF!</v>
      </c>
      <c r="F13" s="28" t="e">
        <f>'20180608'!F13-#REF!</f>
        <v>#REF!</v>
      </c>
      <c r="G13" s="28" t="e">
        <f>'20180608'!G13-#REF!</f>
        <v>#REF!</v>
      </c>
      <c r="H13" s="28" t="e">
        <f>'20180608'!H13-#REF!</f>
        <v>#REF!</v>
      </c>
      <c r="I13" s="28" t="e">
        <f>'20180608'!I13-#REF!</f>
        <v>#REF!</v>
      </c>
      <c r="J13" s="28" t="e">
        <f>'20180608'!J13-#REF!</f>
        <v>#REF!</v>
      </c>
      <c r="K13" s="29" t="e">
        <f>'20180608'!K13-#REF!</f>
        <v>#REF!</v>
      </c>
      <c r="L13" s="29" t="e">
        <f>'20180608'!L13-#REF!</f>
        <v>#REF!</v>
      </c>
      <c r="M13" s="29" t="e">
        <f>'20180608'!M13-#REF!</f>
        <v>#REF!</v>
      </c>
      <c r="N13" s="29" t="e">
        <f>'20180608'!N13-#REF!</f>
        <v>#REF!</v>
      </c>
    </row>
    <row r="14" spans="1:14" x14ac:dyDescent="0.25">
      <c r="A14" s="12">
        <f t="shared" si="0"/>
        <v>9</v>
      </c>
      <c r="B14" s="1" t="s">
        <v>55</v>
      </c>
      <c r="C14" s="1" t="s">
        <v>7</v>
      </c>
      <c r="D14" s="3" t="s">
        <v>134</v>
      </c>
      <c r="E14" s="28" t="e">
        <f>'20180608'!E14-#REF!</f>
        <v>#REF!</v>
      </c>
      <c r="F14" s="28" t="e">
        <f>'20180608'!F14-#REF!</f>
        <v>#REF!</v>
      </c>
      <c r="G14" s="28" t="e">
        <f>'20180608'!G14-#REF!</f>
        <v>#REF!</v>
      </c>
      <c r="H14" s="28" t="e">
        <f>'20180608'!H14-#REF!</f>
        <v>#REF!</v>
      </c>
      <c r="I14" s="28" t="e">
        <f>'20180608'!I14-#REF!</f>
        <v>#REF!</v>
      </c>
      <c r="J14" s="28" t="e">
        <f>'20180608'!J14-#REF!</f>
        <v>#REF!</v>
      </c>
      <c r="K14" s="29" t="e">
        <f>'20180608'!K14-#REF!</f>
        <v>#REF!</v>
      </c>
      <c r="L14" s="29" t="e">
        <f>'20180608'!L14-#REF!</f>
        <v>#REF!</v>
      </c>
      <c r="M14" s="29" t="e">
        <f>'20180608'!M14-#REF!</f>
        <v>#REF!</v>
      </c>
      <c r="N14" s="29" t="e">
        <f>'20180608'!N14-#REF!</f>
        <v>#REF!</v>
      </c>
    </row>
    <row r="15" spans="1:14" x14ac:dyDescent="0.25">
      <c r="A15" s="12">
        <f t="shared" si="0"/>
        <v>10</v>
      </c>
      <c r="B15" s="1" t="s">
        <v>8</v>
      </c>
      <c r="C15" s="1" t="s">
        <v>9</v>
      </c>
      <c r="D15" s="3" t="s">
        <v>134</v>
      </c>
      <c r="E15" s="28" t="e">
        <f>'20180608'!E15-#REF!</f>
        <v>#REF!</v>
      </c>
      <c r="F15" s="28" t="e">
        <f>'20180608'!F15-#REF!</f>
        <v>#REF!</v>
      </c>
      <c r="G15" s="28" t="e">
        <f>'20180608'!G15-#REF!</f>
        <v>#REF!</v>
      </c>
      <c r="H15" s="28" t="e">
        <f>'20180608'!H15-#REF!</f>
        <v>#REF!</v>
      </c>
      <c r="I15" s="28" t="e">
        <f>'20180608'!I15-#REF!</f>
        <v>#REF!</v>
      </c>
      <c r="J15" s="28" t="e">
        <f>'20180608'!J15-#REF!</f>
        <v>#REF!</v>
      </c>
      <c r="K15" s="29" t="e">
        <f>'20180608'!K15-#REF!</f>
        <v>#REF!</v>
      </c>
      <c r="L15" s="29" t="e">
        <f>'20180608'!L15-#REF!</f>
        <v>#REF!</v>
      </c>
      <c r="M15" s="29" t="e">
        <f>'20180608'!M15-#REF!</f>
        <v>#REF!</v>
      </c>
      <c r="N15" s="29" t="e">
        <f>'20180608'!N15-#REF!</f>
        <v>#REF!</v>
      </c>
    </row>
    <row r="16" spans="1:14" x14ac:dyDescent="0.25">
      <c r="A16" s="12">
        <f t="shared" si="0"/>
        <v>11</v>
      </c>
      <c r="B16" s="1" t="s">
        <v>10</v>
      </c>
      <c r="C16" s="1" t="s">
        <v>11</v>
      </c>
      <c r="D16" s="3" t="s">
        <v>134</v>
      </c>
      <c r="E16" s="28" t="e">
        <f>'20180608'!E16-#REF!</f>
        <v>#REF!</v>
      </c>
      <c r="F16" s="28" t="e">
        <f>'20180608'!F16-#REF!</f>
        <v>#REF!</v>
      </c>
      <c r="G16" s="28" t="e">
        <f>'20180608'!G16-#REF!</f>
        <v>#REF!</v>
      </c>
      <c r="H16" s="28" t="e">
        <f>'20180608'!H16-#REF!</f>
        <v>#REF!</v>
      </c>
      <c r="I16" s="28" t="e">
        <f>'20180608'!I16-#REF!</f>
        <v>#REF!</v>
      </c>
      <c r="J16" s="28" t="e">
        <f>'20180608'!J16-#REF!</f>
        <v>#REF!</v>
      </c>
      <c r="K16" s="29" t="e">
        <f>'20180608'!K16-#REF!</f>
        <v>#REF!</v>
      </c>
      <c r="L16" s="29" t="e">
        <f>'20180608'!L16-#REF!</f>
        <v>#REF!</v>
      </c>
      <c r="M16" s="29" t="e">
        <f>'20180608'!M16-#REF!</f>
        <v>#REF!</v>
      </c>
      <c r="N16" s="29" t="e">
        <f>'20180608'!N16-#REF!</f>
        <v>#REF!</v>
      </c>
    </row>
    <row r="17" spans="1:14" s="17" customFormat="1" x14ac:dyDescent="0.25">
      <c r="A17" s="14"/>
      <c r="B17" s="15" t="s">
        <v>56</v>
      </c>
      <c r="C17" s="15" t="s">
        <v>57</v>
      </c>
      <c r="D17" s="16"/>
      <c r="E17" s="14"/>
      <c r="F17" s="14"/>
      <c r="G17" s="14"/>
      <c r="H17" s="14"/>
      <c r="I17" s="14"/>
      <c r="J17" s="14"/>
      <c r="K17" s="14"/>
      <c r="L17" s="14"/>
      <c r="M17" s="14"/>
      <c r="N17" s="14"/>
    </row>
    <row r="18" spans="1:14" ht="16.5" x14ac:dyDescent="0.3">
      <c r="A18" s="12">
        <f>A16+1</f>
        <v>12</v>
      </c>
      <c r="B18" s="1" t="s">
        <v>2</v>
      </c>
      <c r="C18" s="1" t="s">
        <v>3</v>
      </c>
      <c r="D18" s="44" t="s">
        <v>135</v>
      </c>
      <c r="E18" s="30" t="e">
        <f>'20180608'!E18-#REF!</f>
        <v>#REF!</v>
      </c>
      <c r="F18" s="30" t="e">
        <f>'20180608'!F18-#REF!</f>
        <v>#REF!</v>
      </c>
      <c r="G18" s="30" t="e">
        <f>'20180608'!G18-#REF!</f>
        <v>#REF!</v>
      </c>
      <c r="H18" s="30" t="e">
        <f>'20180608'!H18-#REF!</f>
        <v>#REF!</v>
      </c>
      <c r="I18" s="30" t="e">
        <f>'20180608'!I18-#REF!</f>
        <v>#REF!</v>
      </c>
      <c r="J18" s="30" t="e">
        <f>'20180608'!J18-#REF!</f>
        <v>#REF!</v>
      </c>
      <c r="K18" s="31" t="e">
        <f>'20180608'!K18-#REF!</f>
        <v>#REF!</v>
      </c>
      <c r="L18" s="31" t="e">
        <f>'20180608'!L18-#REF!</f>
        <v>#REF!</v>
      </c>
      <c r="M18" s="31" t="e">
        <f>'20180608'!M18-#REF!</f>
        <v>#REF!</v>
      </c>
      <c r="N18" s="31" t="e">
        <f>'20180608'!N18-#REF!</f>
        <v>#REF!</v>
      </c>
    </row>
    <row r="19" spans="1:14" ht="16.5" x14ac:dyDescent="0.3">
      <c r="A19" s="12">
        <f>A18+1</f>
        <v>13</v>
      </c>
      <c r="B19" s="1" t="s">
        <v>52</v>
      </c>
      <c r="C19" s="1" t="s">
        <v>4</v>
      </c>
      <c r="D19" s="44" t="s">
        <v>135</v>
      </c>
      <c r="E19" s="30" t="e">
        <f>'20180608'!E19-#REF!</f>
        <v>#REF!</v>
      </c>
      <c r="F19" s="30" t="e">
        <f>'20180608'!F19-#REF!</f>
        <v>#REF!</v>
      </c>
      <c r="G19" s="30" t="e">
        <f>'20180608'!G19-#REF!</f>
        <v>#REF!</v>
      </c>
      <c r="H19" s="30" t="e">
        <f>'20180608'!H19-#REF!</f>
        <v>#REF!</v>
      </c>
      <c r="I19" s="30" t="e">
        <f>'20180608'!I19-#REF!</f>
        <v>#REF!</v>
      </c>
      <c r="J19" s="30" t="e">
        <f>'20180608'!J19-#REF!</f>
        <v>#REF!</v>
      </c>
      <c r="K19" s="31" t="e">
        <f>'20180608'!K19-#REF!</f>
        <v>#REF!</v>
      </c>
      <c r="L19" s="31" t="e">
        <f>'20180608'!L19-#REF!</f>
        <v>#REF!</v>
      </c>
      <c r="M19" s="31" t="e">
        <f>'20180608'!M19-#REF!</f>
        <v>#REF!</v>
      </c>
      <c r="N19" s="31" t="e">
        <f>'20180608'!N19-#REF!</f>
        <v>#REF!</v>
      </c>
    </row>
    <row r="20" spans="1:14" ht="16.5" x14ac:dyDescent="0.3">
      <c r="A20" s="12">
        <f t="shared" ref="A20:A24" si="1">A19+1</f>
        <v>14</v>
      </c>
      <c r="B20" s="1" t="s">
        <v>53</v>
      </c>
      <c r="C20" s="1" t="s">
        <v>5</v>
      </c>
      <c r="D20" s="44" t="s">
        <v>135</v>
      </c>
      <c r="E20" s="30" t="e">
        <f>'20180608'!E20-#REF!</f>
        <v>#REF!</v>
      </c>
      <c r="F20" s="30" t="e">
        <f>'20180608'!F20-#REF!</f>
        <v>#REF!</v>
      </c>
      <c r="G20" s="30" t="e">
        <f>'20180608'!G20-#REF!</f>
        <v>#REF!</v>
      </c>
      <c r="H20" s="30" t="e">
        <f>'20180608'!H20-#REF!</f>
        <v>#REF!</v>
      </c>
      <c r="I20" s="30" t="e">
        <f>'20180608'!I20-#REF!</f>
        <v>#REF!</v>
      </c>
      <c r="J20" s="30" t="e">
        <f>'20180608'!J20-#REF!</f>
        <v>#REF!</v>
      </c>
      <c r="K20" s="31" t="e">
        <f>'20180608'!K20-#REF!</f>
        <v>#REF!</v>
      </c>
      <c r="L20" s="31" t="e">
        <f>'20180608'!L20-#REF!</f>
        <v>#REF!</v>
      </c>
      <c r="M20" s="31" t="e">
        <f>'20180608'!M20-#REF!</f>
        <v>#REF!</v>
      </c>
      <c r="N20" s="31" t="e">
        <f>'20180608'!N20-#REF!</f>
        <v>#REF!</v>
      </c>
    </row>
    <row r="21" spans="1:14" ht="16.5" x14ac:dyDescent="0.3">
      <c r="A21" s="12">
        <f t="shared" si="1"/>
        <v>15</v>
      </c>
      <c r="B21" s="1" t="s">
        <v>54</v>
      </c>
      <c r="C21" s="1" t="s">
        <v>6</v>
      </c>
      <c r="D21" s="44" t="s">
        <v>135</v>
      </c>
      <c r="E21" s="30" t="e">
        <f>'20180608'!E21-#REF!</f>
        <v>#REF!</v>
      </c>
      <c r="F21" s="30" t="e">
        <f>'20180608'!F21-#REF!</f>
        <v>#REF!</v>
      </c>
      <c r="G21" s="30" t="e">
        <f>'20180608'!G21-#REF!</f>
        <v>#REF!</v>
      </c>
      <c r="H21" s="30" t="e">
        <f>'20180608'!H21-#REF!</f>
        <v>#REF!</v>
      </c>
      <c r="I21" s="30" t="e">
        <f>'20180608'!I21-#REF!</f>
        <v>#REF!</v>
      </c>
      <c r="J21" s="30" t="e">
        <f>'20180608'!J21-#REF!</f>
        <v>#REF!</v>
      </c>
      <c r="K21" s="31" t="e">
        <f>'20180608'!K21-#REF!</f>
        <v>#REF!</v>
      </c>
      <c r="L21" s="31" t="e">
        <f>'20180608'!L21-#REF!</f>
        <v>#REF!</v>
      </c>
      <c r="M21" s="31" t="e">
        <f>'20180608'!M21-#REF!</f>
        <v>#REF!</v>
      </c>
      <c r="N21" s="31" t="e">
        <f>'20180608'!N21-#REF!</f>
        <v>#REF!</v>
      </c>
    </row>
    <row r="22" spans="1:14" x14ac:dyDescent="0.25">
      <c r="A22" s="12">
        <f t="shared" si="1"/>
        <v>16</v>
      </c>
      <c r="B22" s="1" t="s">
        <v>55</v>
      </c>
      <c r="C22" s="1" t="s">
        <v>58</v>
      </c>
      <c r="D22" s="19" t="s">
        <v>59</v>
      </c>
      <c r="E22" s="30" t="s">
        <v>59</v>
      </c>
      <c r="F22" s="30" t="s">
        <v>59</v>
      </c>
      <c r="G22" s="30" t="s">
        <v>59</v>
      </c>
      <c r="H22" s="30" t="s">
        <v>59</v>
      </c>
      <c r="I22" s="30" t="s">
        <v>59</v>
      </c>
      <c r="J22" s="30" t="s">
        <v>59</v>
      </c>
      <c r="K22" s="31" t="s">
        <v>59</v>
      </c>
      <c r="L22" s="31" t="s">
        <v>59</v>
      </c>
      <c r="M22" s="31" t="s">
        <v>59</v>
      </c>
      <c r="N22" s="31" t="s">
        <v>59</v>
      </c>
    </row>
    <row r="23" spans="1:14" ht="16.5" x14ac:dyDescent="0.3">
      <c r="A23" s="12">
        <f t="shared" si="1"/>
        <v>17</v>
      </c>
      <c r="B23" s="1" t="s">
        <v>8</v>
      </c>
      <c r="C23" s="1" t="s">
        <v>9</v>
      </c>
      <c r="D23" s="44" t="s">
        <v>135</v>
      </c>
      <c r="E23" s="30" t="e">
        <f>'20180608'!E23-#REF!</f>
        <v>#REF!</v>
      </c>
      <c r="F23" s="30" t="e">
        <f>'20180608'!F23-#REF!</f>
        <v>#REF!</v>
      </c>
      <c r="G23" s="30" t="e">
        <f>'20180608'!G23-#REF!</f>
        <v>#REF!</v>
      </c>
      <c r="H23" s="30" t="e">
        <f>'20180608'!H23-#REF!</f>
        <v>#REF!</v>
      </c>
      <c r="I23" s="30" t="e">
        <f>'20180608'!I23-#REF!</f>
        <v>#REF!</v>
      </c>
      <c r="J23" s="30" t="e">
        <f>'20180608'!J23-#REF!</f>
        <v>#REF!</v>
      </c>
      <c r="K23" s="31" t="e">
        <f>'20180608'!K23-#REF!</f>
        <v>#REF!</v>
      </c>
      <c r="L23" s="31" t="e">
        <f>'20180608'!L23-#REF!</f>
        <v>#REF!</v>
      </c>
      <c r="M23" s="31" t="e">
        <f>'20180608'!M23-#REF!</f>
        <v>#REF!</v>
      </c>
      <c r="N23" s="31" t="e">
        <f>'20180608'!N23-#REF!</f>
        <v>#REF!</v>
      </c>
    </row>
    <row r="24" spans="1:14" ht="16.5" x14ac:dyDescent="0.3">
      <c r="A24" s="12">
        <f t="shared" si="1"/>
        <v>18</v>
      </c>
      <c r="B24" s="1" t="s">
        <v>10</v>
      </c>
      <c r="C24" s="1" t="s">
        <v>11</v>
      </c>
      <c r="D24" s="44" t="s">
        <v>135</v>
      </c>
      <c r="E24" s="30" t="e">
        <f>'20180608'!E24-#REF!</f>
        <v>#REF!</v>
      </c>
      <c r="F24" s="30" t="e">
        <f>'20180608'!F24-#REF!</f>
        <v>#REF!</v>
      </c>
      <c r="G24" s="30" t="e">
        <f>'20180608'!G24-#REF!</f>
        <v>#REF!</v>
      </c>
      <c r="H24" s="30" t="e">
        <f>'20180608'!H24-#REF!</f>
        <v>#REF!</v>
      </c>
      <c r="I24" s="30" t="e">
        <f>'20180608'!I24-#REF!</f>
        <v>#REF!</v>
      </c>
      <c r="J24" s="30" t="e">
        <f>'20180608'!J24-#REF!</f>
        <v>#REF!</v>
      </c>
      <c r="K24" s="31" t="e">
        <f>'20180608'!K24-#REF!</f>
        <v>#REF!</v>
      </c>
      <c r="L24" s="31" t="e">
        <f>'20180608'!L24-#REF!</f>
        <v>#REF!</v>
      </c>
      <c r="M24" s="31" t="e">
        <f>'20180608'!M24-#REF!</f>
        <v>#REF!</v>
      </c>
      <c r="N24" s="31" t="e">
        <f>'20180608'!N24-#REF!</f>
        <v>#REF!</v>
      </c>
    </row>
    <row r="25" spans="1:14" s="17" customFormat="1" x14ac:dyDescent="0.25">
      <c r="A25" s="14"/>
      <c r="B25" s="15" t="s">
        <v>60</v>
      </c>
      <c r="C25" s="15" t="s">
        <v>61</v>
      </c>
      <c r="D25" s="16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6" spans="1:14" x14ac:dyDescent="0.25">
      <c r="A26" s="12">
        <f>A24+1</f>
        <v>19</v>
      </c>
      <c r="B26" s="1" t="s">
        <v>2</v>
      </c>
      <c r="C26" s="1" t="s">
        <v>3</v>
      </c>
      <c r="D26" s="3" t="s">
        <v>134</v>
      </c>
      <c r="E26" s="30" t="e">
        <f>'20180608'!E26-#REF!</f>
        <v>#REF!</v>
      </c>
      <c r="F26" s="30" t="e">
        <f>'20180608'!F26-#REF!</f>
        <v>#REF!</v>
      </c>
      <c r="G26" s="30" t="e">
        <f>'20180608'!G26-#REF!</f>
        <v>#REF!</v>
      </c>
      <c r="H26" s="30" t="e">
        <f>'20180608'!H26-#REF!</f>
        <v>#REF!</v>
      </c>
      <c r="I26" s="30" t="e">
        <f>'20180608'!I26-#REF!</f>
        <v>#REF!</v>
      </c>
      <c r="J26" s="30" t="e">
        <f>'20180608'!J26-#REF!</f>
        <v>#REF!</v>
      </c>
      <c r="K26" s="31" t="e">
        <f>'20180608'!K26-#REF!</f>
        <v>#REF!</v>
      </c>
      <c r="L26" s="31" t="e">
        <f>'20180608'!L26-#REF!</f>
        <v>#REF!</v>
      </c>
      <c r="M26" s="31" t="e">
        <f>'20180608'!M26-#REF!</f>
        <v>#REF!</v>
      </c>
      <c r="N26" s="31" t="e">
        <f>'20180608'!N26-#REF!</f>
        <v>#REF!</v>
      </c>
    </row>
    <row r="27" spans="1:14" x14ac:dyDescent="0.25">
      <c r="A27" s="12">
        <f>A26+1</f>
        <v>20</v>
      </c>
      <c r="B27" s="1" t="s">
        <v>52</v>
      </c>
      <c r="C27" s="1" t="s">
        <v>4</v>
      </c>
      <c r="D27" s="3" t="s">
        <v>134</v>
      </c>
      <c r="E27" s="30" t="e">
        <f>'20180608'!E27-#REF!</f>
        <v>#REF!</v>
      </c>
      <c r="F27" s="30" t="e">
        <f>'20180608'!F27-#REF!</f>
        <v>#REF!</v>
      </c>
      <c r="G27" s="30" t="e">
        <f>'20180608'!G27-#REF!</f>
        <v>#REF!</v>
      </c>
      <c r="H27" s="30" t="e">
        <f>'20180608'!H27-#REF!</f>
        <v>#REF!</v>
      </c>
      <c r="I27" s="30" t="e">
        <f>'20180608'!I27-#REF!</f>
        <v>#REF!</v>
      </c>
      <c r="J27" s="30" t="e">
        <f>'20180608'!J27-#REF!</f>
        <v>#REF!</v>
      </c>
      <c r="K27" s="31" t="e">
        <f>'20180608'!K27-#REF!</f>
        <v>#REF!</v>
      </c>
      <c r="L27" s="31" t="e">
        <f>'20180608'!L27-#REF!</f>
        <v>#REF!</v>
      </c>
      <c r="M27" s="31" t="e">
        <f>'20180608'!M27-#REF!</f>
        <v>#REF!</v>
      </c>
      <c r="N27" s="31" t="e">
        <f>'20180608'!N27-#REF!</f>
        <v>#REF!</v>
      </c>
    </row>
    <row r="28" spans="1:14" x14ac:dyDescent="0.25">
      <c r="A28" s="12">
        <f t="shared" ref="A28:A32" si="2">A27+1</f>
        <v>21</v>
      </c>
      <c r="B28" s="1" t="s">
        <v>53</v>
      </c>
      <c r="C28" s="1" t="s">
        <v>5</v>
      </c>
      <c r="D28" s="3" t="s">
        <v>134</v>
      </c>
      <c r="E28" s="30" t="e">
        <f>'20180608'!E28-#REF!</f>
        <v>#REF!</v>
      </c>
      <c r="F28" s="30" t="e">
        <f>'20180608'!F28-#REF!</f>
        <v>#REF!</v>
      </c>
      <c r="G28" s="30" t="e">
        <f>'20180608'!G28-#REF!</f>
        <v>#REF!</v>
      </c>
      <c r="H28" s="30" t="e">
        <f>'20180608'!H28-#REF!</f>
        <v>#REF!</v>
      </c>
      <c r="I28" s="30" t="e">
        <f>'20180608'!I28-#REF!</f>
        <v>#REF!</v>
      </c>
      <c r="J28" s="30" t="e">
        <f>'20180608'!J28-#REF!</f>
        <v>#REF!</v>
      </c>
      <c r="K28" s="31" t="e">
        <f>'20180608'!K28-#REF!</f>
        <v>#REF!</v>
      </c>
      <c r="L28" s="31" t="e">
        <f>'20180608'!L28-#REF!</f>
        <v>#REF!</v>
      </c>
      <c r="M28" s="31" t="e">
        <f>'20180608'!M28-#REF!</f>
        <v>#REF!</v>
      </c>
      <c r="N28" s="31" t="e">
        <f>'20180608'!N28-#REF!</f>
        <v>#REF!</v>
      </c>
    </row>
    <row r="29" spans="1:14" x14ac:dyDescent="0.25">
      <c r="A29" s="12">
        <f t="shared" si="2"/>
        <v>22</v>
      </c>
      <c r="B29" s="1" t="s">
        <v>54</v>
      </c>
      <c r="C29" s="1" t="s">
        <v>6</v>
      </c>
      <c r="D29" s="3" t="s">
        <v>134</v>
      </c>
      <c r="E29" s="30" t="e">
        <f>'20180608'!E29-#REF!</f>
        <v>#REF!</v>
      </c>
      <c r="F29" s="30" t="e">
        <f>'20180608'!F29-#REF!</f>
        <v>#REF!</v>
      </c>
      <c r="G29" s="30" t="e">
        <f>'20180608'!G29-#REF!</f>
        <v>#REF!</v>
      </c>
      <c r="H29" s="30" t="e">
        <f>'20180608'!H29-#REF!</f>
        <v>#REF!</v>
      </c>
      <c r="I29" s="30" t="e">
        <f>'20180608'!I29-#REF!</f>
        <v>#REF!</v>
      </c>
      <c r="J29" s="30" t="e">
        <f>'20180608'!J29-#REF!</f>
        <v>#REF!</v>
      </c>
      <c r="K29" s="31" t="e">
        <f>'20180608'!K29-#REF!</f>
        <v>#REF!</v>
      </c>
      <c r="L29" s="31" t="e">
        <f>'20180608'!L29-#REF!</f>
        <v>#REF!</v>
      </c>
      <c r="M29" s="31" t="e">
        <f>'20180608'!M29-#REF!</f>
        <v>#REF!</v>
      </c>
      <c r="N29" s="31" t="e">
        <f>'20180608'!N29-#REF!</f>
        <v>#REF!</v>
      </c>
    </row>
    <row r="30" spans="1:14" x14ac:dyDescent="0.25">
      <c r="A30" s="12">
        <f t="shared" si="2"/>
        <v>23</v>
      </c>
      <c r="B30" s="1" t="s">
        <v>55</v>
      </c>
      <c r="C30" s="1" t="s">
        <v>58</v>
      </c>
      <c r="D30" s="3" t="s">
        <v>134</v>
      </c>
      <c r="E30" s="30" t="e">
        <f>'20180608'!E30-#REF!</f>
        <v>#REF!</v>
      </c>
      <c r="F30" s="30" t="e">
        <f>'20180608'!F30-#REF!</f>
        <v>#REF!</v>
      </c>
      <c r="G30" s="30" t="e">
        <f>'20180608'!G30-#REF!</f>
        <v>#REF!</v>
      </c>
      <c r="H30" s="30" t="e">
        <f>'20180608'!H30-#REF!</f>
        <v>#REF!</v>
      </c>
      <c r="I30" s="30" t="e">
        <f>'20180608'!I30-#REF!</f>
        <v>#REF!</v>
      </c>
      <c r="J30" s="30" t="e">
        <f>'20180608'!J30-#REF!</f>
        <v>#REF!</v>
      </c>
      <c r="K30" s="31" t="e">
        <f>'20180608'!K30-#REF!</f>
        <v>#REF!</v>
      </c>
      <c r="L30" s="31" t="e">
        <f>'20180608'!L30-#REF!</f>
        <v>#REF!</v>
      </c>
      <c r="M30" s="31" t="e">
        <f>'20180608'!M30-#REF!</f>
        <v>#REF!</v>
      </c>
      <c r="N30" s="31" t="e">
        <f>'20180608'!N30-#REF!</f>
        <v>#REF!</v>
      </c>
    </row>
    <row r="31" spans="1:14" x14ac:dyDescent="0.25">
      <c r="A31" s="12">
        <f t="shared" si="2"/>
        <v>24</v>
      </c>
      <c r="B31" s="1" t="s">
        <v>8</v>
      </c>
      <c r="C31" s="1" t="s">
        <v>9</v>
      </c>
      <c r="D31" s="3" t="s">
        <v>134</v>
      </c>
      <c r="E31" s="30" t="e">
        <f>'20180608'!E31-#REF!</f>
        <v>#REF!</v>
      </c>
      <c r="F31" s="30" t="e">
        <f>'20180608'!F31-#REF!</f>
        <v>#REF!</v>
      </c>
      <c r="G31" s="30" t="e">
        <f>'20180608'!G31-#REF!</f>
        <v>#REF!</v>
      </c>
      <c r="H31" s="30" t="e">
        <f>'20180608'!H31-#REF!</f>
        <v>#REF!</v>
      </c>
      <c r="I31" s="30" t="e">
        <f>'20180608'!I31-#REF!</f>
        <v>#REF!</v>
      </c>
      <c r="J31" s="30" t="e">
        <f>'20180608'!J31-#REF!</f>
        <v>#REF!</v>
      </c>
      <c r="K31" s="31" t="e">
        <f>'20180608'!K31-#REF!</f>
        <v>#REF!</v>
      </c>
      <c r="L31" s="31" t="e">
        <f>'20180608'!L31-#REF!</f>
        <v>#REF!</v>
      </c>
      <c r="M31" s="31" t="e">
        <f>'20180608'!M31-#REF!</f>
        <v>#REF!</v>
      </c>
      <c r="N31" s="31" t="e">
        <f>'20180608'!N31-#REF!</f>
        <v>#REF!</v>
      </c>
    </row>
    <row r="32" spans="1:14" x14ac:dyDescent="0.25">
      <c r="A32" s="12">
        <f t="shared" si="2"/>
        <v>25</v>
      </c>
      <c r="B32" s="1" t="s">
        <v>10</v>
      </c>
      <c r="C32" s="1" t="s">
        <v>11</v>
      </c>
      <c r="D32" s="3" t="s">
        <v>134</v>
      </c>
      <c r="E32" s="30" t="e">
        <f>'20180608'!E32-#REF!</f>
        <v>#REF!</v>
      </c>
      <c r="F32" s="30" t="e">
        <f>'20180608'!F32-#REF!</f>
        <v>#REF!</v>
      </c>
      <c r="G32" s="30" t="e">
        <f>'20180608'!G32-#REF!</f>
        <v>#REF!</v>
      </c>
      <c r="H32" s="30" t="e">
        <f>'20180608'!H32-#REF!</f>
        <v>#REF!</v>
      </c>
      <c r="I32" s="30" t="e">
        <f>'20180608'!I32-#REF!</f>
        <v>#REF!</v>
      </c>
      <c r="J32" s="30" t="e">
        <f>'20180608'!J32-#REF!</f>
        <v>#REF!</v>
      </c>
      <c r="K32" s="31" t="e">
        <f>'20180608'!K32-#REF!</f>
        <v>#REF!</v>
      </c>
      <c r="L32" s="31" t="e">
        <f>'20180608'!L32-#REF!</f>
        <v>#REF!</v>
      </c>
      <c r="M32" s="31" t="e">
        <f>'20180608'!M32-#REF!</f>
        <v>#REF!</v>
      </c>
      <c r="N32" s="31" t="e">
        <f>'20180608'!N32-#REF!</f>
        <v>#REF!</v>
      </c>
    </row>
    <row r="33" spans="1:14" x14ac:dyDescent="0.25">
      <c r="A33" s="8"/>
      <c r="B33" s="9" t="s">
        <v>62</v>
      </c>
      <c r="C33" s="9" t="s">
        <v>63</v>
      </c>
      <c r="D33" s="11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1:14" ht="16.5" x14ac:dyDescent="0.3">
      <c r="A34" s="12">
        <f>A32+1</f>
        <v>26</v>
      </c>
      <c r="B34" s="1" t="s">
        <v>64</v>
      </c>
      <c r="C34" s="1" t="s">
        <v>65</v>
      </c>
      <c r="D34" s="44" t="s">
        <v>135</v>
      </c>
      <c r="E34" s="30" t="e">
        <f>'20180608'!E34-#REF!</f>
        <v>#REF!</v>
      </c>
      <c r="F34" s="30" t="e">
        <f>'20180608'!F34-#REF!</f>
        <v>#REF!</v>
      </c>
      <c r="G34" s="30" t="e">
        <f>'20180608'!G34-#REF!</f>
        <v>#REF!</v>
      </c>
      <c r="H34" s="30" t="e">
        <f>'20180608'!H34-#REF!</f>
        <v>#REF!</v>
      </c>
      <c r="I34" s="30" t="e">
        <f>'20180608'!I34-#REF!</f>
        <v>#REF!</v>
      </c>
      <c r="J34" s="30" t="e">
        <f>'20180608'!J34-#REF!</f>
        <v>#REF!</v>
      </c>
      <c r="K34" s="31" t="e">
        <f>'20180608'!K34-#REF!</f>
        <v>#REF!</v>
      </c>
      <c r="L34" s="31" t="e">
        <f>'20180608'!L34-#REF!</f>
        <v>#REF!</v>
      </c>
      <c r="M34" s="31" t="e">
        <f>'20180608'!M34-#REF!</f>
        <v>#REF!</v>
      </c>
      <c r="N34" s="31" t="e">
        <f>'20180608'!N34-#REF!</f>
        <v>#REF!</v>
      </c>
    </row>
    <row r="35" spans="1:14" ht="16.5" x14ac:dyDescent="0.3">
      <c r="A35" s="12">
        <f>A34+1</f>
        <v>27</v>
      </c>
      <c r="B35" s="18" t="s">
        <v>66</v>
      </c>
      <c r="C35" s="18" t="s">
        <v>67</v>
      </c>
      <c r="D35" s="44" t="s">
        <v>135</v>
      </c>
      <c r="E35" s="30" t="e">
        <f>'20180608'!E35-#REF!</f>
        <v>#REF!</v>
      </c>
      <c r="F35" s="30" t="e">
        <f>'20180608'!F35-#REF!</f>
        <v>#REF!</v>
      </c>
      <c r="G35" s="30" t="e">
        <f>'20180608'!G35-#REF!</f>
        <v>#REF!</v>
      </c>
      <c r="H35" s="30" t="e">
        <f>'20180608'!H35-#REF!</f>
        <v>#REF!</v>
      </c>
      <c r="I35" s="30" t="e">
        <f>'20180608'!I35-#REF!</f>
        <v>#REF!</v>
      </c>
      <c r="J35" s="30" t="e">
        <f>'20180608'!J35-#REF!</f>
        <v>#REF!</v>
      </c>
      <c r="K35" s="31" t="e">
        <f>'20180608'!K35-#REF!</f>
        <v>#REF!</v>
      </c>
      <c r="L35" s="31" t="e">
        <f>'20180608'!L35-#REF!</f>
        <v>#REF!</v>
      </c>
      <c r="M35" s="31" t="e">
        <f>'20180608'!M35-#REF!</f>
        <v>#REF!</v>
      </c>
      <c r="N35" s="31" t="e">
        <f>'20180608'!N35-#REF!</f>
        <v>#REF!</v>
      </c>
    </row>
    <row r="36" spans="1:14" ht="16.5" x14ac:dyDescent="0.3">
      <c r="A36" s="12">
        <f t="shared" ref="A36:A41" si="3">A35+1</f>
        <v>28</v>
      </c>
      <c r="B36" s="18" t="s">
        <v>68</v>
      </c>
      <c r="C36" s="18" t="s">
        <v>69</v>
      </c>
      <c r="D36" s="44" t="s">
        <v>135</v>
      </c>
      <c r="E36" s="30" t="e">
        <f>'20180608'!E36-#REF!</f>
        <v>#REF!</v>
      </c>
      <c r="F36" s="30" t="e">
        <f>'20180608'!F36-#REF!</f>
        <v>#REF!</v>
      </c>
      <c r="G36" s="30" t="e">
        <f>'20180608'!G36-#REF!</f>
        <v>#REF!</v>
      </c>
      <c r="H36" s="30" t="e">
        <f>'20180608'!H36-#REF!</f>
        <v>#REF!</v>
      </c>
      <c r="I36" s="30" t="e">
        <f>'20180608'!I36-#REF!</f>
        <v>#REF!</v>
      </c>
      <c r="J36" s="30" t="e">
        <f>'20180608'!J36-#REF!</f>
        <v>#REF!</v>
      </c>
      <c r="K36" s="31" t="e">
        <f>'20180608'!K36-#REF!</f>
        <v>#REF!</v>
      </c>
      <c r="L36" s="31" t="e">
        <f>'20180608'!L36-#REF!</f>
        <v>#REF!</v>
      </c>
      <c r="M36" s="31" t="e">
        <f>'20180608'!M36-#REF!</f>
        <v>#REF!</v>
      </c>
      <c r="N36" s="31" t="e">
        <f>'20180608'!N36-#REF!</f>
        <v>#REF!</v>
      </c>
    </row>
    <row r="37" spans="1:14" ht="16.5" x14ac:dyDescent="0.3">
      <c r="A37" s="12">
        <f t="shared" si="3"/>
        <v>29</v>
      </c>
      <c r="B37" s="18" t="s">
        <v>70</v>
      </c>
      <c r="C37" s="18" t="s">
        <v>71</v>
      </c>
      <c r="D37" s="44" t="s">
        <v>135</v>
      </c>
      <c r="E37" s="30" t="e">
        <f>'20180608'!E37-#REF!</f>
        <v>#REF!</v>
      </c>
      <c r="F37" s="30" t="e">
        <f>'20180608'!F37-#REF!</f>
        <v>#REF!</v>
      </c>
      <c r="G37" s="30" t="e">
        <f>'20180608'!G37-#REF!</f>
        <v>#REF!</v>
      </c>
      <c r="H37" s="30" t="e">
        <f>'20180608'!H37-#REF!</f>
        <v>#REF!</v>
      </c>
      <c r="I37" s="30" t="e">
        <f>'20180608'!I37-#REF!</f>
        <v>#REF!</v>
      </c>
      <c r="J37" s="30" t="e">
        <f>'20180608'!J37-#REF!</f>
        <v>#REF!</v>
      </c>
      <c r="K37" s="31" t="e">
        <f>'20180608'!K37-#REF!</f>
        <v>#REF!</v>
      </c>
      <c r="L37" s="31" t="e">
        <f>'20180608'!L37-#REF!</f>
        <v>#REF!</v>
      </c>
      <c r="M37" s="31" t="e">
        <f>'20180608'!M37-#REF!</f>
        <v>#REF!</v>
      </c>
      <c r="N37" s="31" t="e">
        <f>'20180608'!N37-#REF!</f>
        <v>#REF!</v>
      </c>
    </row>
    <row r="38" spans="1:14" ht="16.5" x14ac:dyDescent="0.3">
      <c r="A38" s="12">
        <f t="shared" si="3"/>
        <v>30</v>
      </c>
      <c r="B38" s="18" t="s">
        <v>72</v>
      </c>
      <c r="C38" s="18" t="s">
        <v>73</v>
      </c>
      <c r="D38" s="44" t="s">
        <v>135</v>
      </c>
      <c r="E38" s="30" t="e">
        <f>'20180608'!E38-#REF!</f>
        <v>#REF!</v>
      </c>
      <c r="F38" s="30" t="e">
        <f>'20180608'!F38-#REF!</f>
        <v>#REF!</v>
      </c>
      <c r="G38" s="30" t="e">
        <f>'20180608'!G38-#REF!</f>
        <v>#REF!</v>
      </c>
      <c r="H38" s="30" t="e">
        <f>'20180608'!H38-#REF!</f>
        <v>#REF!</v>
      </c>
      <c r="I38" s="30" t="e">
        <f>'20180608'!I38-#REF!</f>
        <v>#REF!</v>
      </c>
      <c r="J38" s="30" t="e">
        <f>'20180608'!J38-#REF!</f>
        <v>#REF!</v>
      </c>
      <c r="K38" s="31" t="e">
        <f>'20180608'!K38-#REF!</f>
        <v>#REF!</v>
      </c>
      <c r="L38" s="31" t="e">
        <f>'20180608'!L38-#REF!</f>
        <v>#REF!</v>
      </c>
      <c r="M38" s="31" t="e">
        <f>'20180608'!M38-#REF!</f>
        <v>#REF!</v>
      </c>
      <c r="N38" s="31" t="e">
        <f>'20180608'!N38-#REF!</f>
        <v>#REF!</v>
      </c>
    </row>
    <row r="39" spans="1:14" x14ac:dyDescent="0.25">
      <c r="A39" s="12">
        <f t="shared" si="3"/>
        <v>31</v>
      </c>
      <c r="B39" s="18" t="s">
        <v>74</v>
      </c>
      <c r="C39" s="18" t="s">
        <v>75</v>
      </c>
      <c r="D39" s="19" t="s">
        <v>59</v>
      </c>
      <c r="E39" s="30" t="s">
        <v>59</v>
      </c>
      <c r="F39" s="30" t="s">
        <v>59</v>
      </c>
      <c r="G39" s="30" t="s">
        <v>59</v>
      </c>
      <c r="H39" s="30" t="s">
        <v>59</v>
      </c>
      <c r="I39" s="30" t="s">
        <v>59</v>
      </c>
      <c r="J39" s="30" t="s">
        <v>59</v>
      </c>
      <c r="K39" s="31" t="s">
        <v>59</v>
      </c>
      <c r="L39" s="31" t="s">
        <v>59</v>
      </c>
      <c r="M39" s="31" t="s">
        <v>59</v>
      </c>
      <c r="N39" s="31" t="s">
        <v>59</v>
      </c>
    </row>
    <row r="40" spans="1:14" ht="16.5" x14ac:dyDescent="0.3">
      <c r="A40" s="12">
        <f t="shared" si="3"/>
        <v>32</v>
      </c>
      <c r="B40" s="18" t="s">
        <v>76</v>
      </c>
      <c r="C40" s="18" t="s">
        <v>77</v>
      </c>
      <c r="D40" s="44" t="s">
        <v>135</v>
      </c>
      <c r="E40" s="30" t="e">
        <f>'20180608'!E40-#REF!</f>
        <v>#REF!</v>
      </c>
      <c r="F40" s="30" t="e">
        <f>'20180608'!F40-#REF!</f>
        <v>#REF!</v>
      </c>
      <c r="G40" s="30" t="e">
        <f>'20180608'!G40-#REF!</f>
        <v>#REF!</v>
      </c>
      <c r="H40" s="30" t="e">
        <f>'20180608'!H40-#REF!</f>
        <v>#REF!</v>
      </c>
      <c r="I40" s="30" t="e">
        <f>'20180608'!I40-#REF!</f>
        <v>#REF!</v>
      </c>
      <c r="J40" s="30" t="e">
        <f>'20180608'!J40-#REF!</f>
        <v>#REF!</v>
      </c>
      <c r="K40" s="31" t="e">
        <f>'20180608'!K40-#REF!</f>
        <v>#REF!</v>
      </c>
      <c r="L40" s="31" t="e">
        <f>'20180608'!L40-#REF!</f>
        <v>#REF!</v>
      </c>
      <c r="M40" s="31" t="e">
        <f>'20180608'!M40-#REF!</f>
        <v>#REF!</v>
      </c>
      <c r="N40" s="31" t="e">
        <f>'20180608'!N40-#REF!</f>
        <v>#REF!</v>
      </c>
    </row>
    <row r="41" spans="1:14" ht="16.5" x14ac:dyDescent="0.3">
      <c r="A41" s="12">
        <f t="shared" si="3"/>
        <v>33</v>
      </c>
      <c r="B41" s="18" t="s">
        <v>78</v>
      </c>
      <c r="C41" s="18" t="s">
        <v>79</v>
      </c>
      <c r="D41" s="44" t="s">
        <v>135</v>
      </c>
      <c r="E41" s="30" t="e">
        <f>'20180608'!E41-#REF!</f>
        <v>#REF!</v>
      </c>
      <c r="F41" s="30" t="e">
        <f>'20180608'!F41-#REF!</f>
        <v>#REF!</v>
      </c>
      <c r="G41" s="30" t="e">
        <f>'20180608'!G41-#REF!</f>
        <v>#REF!</v>
      </c>
      <c r="H41" s="30" t="e">
        <f>'20180608'!H41-#REF!</f>
        <v>#REF!</v>
      </c>
      <c r="I41" s="30" t="e">
        <f>'20180608'!I41-#REF!</f>
        <v>#REF!</v>
      </c>
      <c r="J41" s="30" t="e">
        <f>'20180608'!J41-#REF!</f>
        <v>#REF!</v>
      </c>
      <c r="K41" s="31" t="e">
        <f>'20180608'!K41-#REF!</f>
        <v>#REF!</v>
      </c>
      <c r="L41" s="31" t="e">
        <f>'20180608'!L41-#REF!</f>
        <v>#REF!</v>
      </c>
      <c r="M41" s="31" t="e">
        <f>'20180608'!M41-#REF!</f>
        <v>#REF!</v>
      </c>
      <c r="N41" s="31" t="e">
        <f>'20180608'!N41-#REF!</f>
        <v>#REF!</v>
      </c>
    </row>
    <row r="42" spans="1:14" x14ac:dyDescent="0.25">
      <c r="A42" s="8"/>
      <c r="B42" s="9" t="s">
        <v>80</v>
      </c>
      <c r="C42" s="9" t="s">
        <v>81</v>
      </c>
      <c r="D42" s="11"/>
      <c r="E42" s="8"/>
      <c r="F42" s="8"/>
      <c r="G42" s="8"/>
      <c r="H42" s="8"/>
      <c r="I42" s="8"/>
      <c r="J42" s="8"/>
      <c r="K42" s="8"/>
      <c r="L42" s="8"/>
      <c r="M42" s="8"/>
      <c r="N42" s="8"/>
    </row>
    <row r="43" spans="1:14" ht="16.5" x14ac:dyDescent="0.3">
      <c r="A43" s="12">
        <f>A41+1</f>
        <v>34</v>
      </c>
      <c r="B43" s="1" t="s">
        <v>2</v>
      </c>
      <c r="C43" s="1" t="s">
        <v>3</v>
      </c>
      <c r="D43" s="44" t="s">
        <v>135</v>
      </c>
      <c r="E43" s="30" t="e">
        <f>'20180608'!E43-#REF!</f>
        <v>#REF!</v>
      </c>
      <c r="F43" s="30" t="e">
        <f>'20180608'!F43-#REF!</f>
        <v>#REF!</v>
      </c>
      <c r="G43" s="30" t="e">
        <f>'20180608'!G43-#REF!</f>
        <v>#REF!</v>
      </c>
      <c r="H43" s="30" t="e">
        <f>'20180608'!H43-#REF!</f>
        <v>#REF!</v>
      </c>
      <c r="I43" s="30" t="e">
        <f>'20180608'!I43-#REF!</f>
        <v>#REF!</v>
      </c>
      <c r="J43" s="30" t="e">
        <f>'20180608'!J43-#REF!</f>
        <v>#REF!</v>
      </c>
      <c r="K43" s="31" t="e">
        <f>'20180608'!K43-#REF!</f>
        <v>#REF!</v>
      </c>
      <c r="L43" s="31" t="e">
        <f>'20180608'!L43-#REF!</f>
        <v>#REF!</v>
      </c>
      <c r="M43" s="31" t="e">
        <f>'20180608'!M43-#REF!</f>
        <v>#REF!</v>
      </c>
      <c r="N43" s="31" t="e">
        <f>'20180608'!N43-#REF!</f>
        <v>#REF!</v>
      </c>
    </row>
    <row r="44" spans="1:14" ht="16.5" x14ac:dyDescent="0.3">
      <c r="A44" s="12">
        <f>A43+1</f>
        <v>35</v>
      </c>
      <c r="B44" s="1" t="s">
        <v>52</v>
      </c>
      <c r="C44" s="1" t="s">
        <v>4</v>
      </c>
      <c r="D44" s="44" t="s">
        <v>135</v>
      </c>
      <c r="E44" s="30" t="e">
        <f>'20180608'!E44-#REF!</f>
        <v>#REF!</v>
      </c>
      <c r="F44" s="30" t="e">
        <f>'20180608'!F44-#REF!</f>
        <v>#REF!</v>
      </c>
      <c r="G44" s="30" t="e">
        <f>'20180608'!G44-#REF!</f>
        <v>#REF!</v>
      </c>
      <c r="H44" s="30" t="e">
        <f>'20180608'!H44-#REF!</f>
        <v>#REF!</v>
      </c>
      <c r="I44" s="30" t="e">
        <f>'20180608'!I44-#REF!</f>
        <v>#REF!</v>
      </c>
      <c r="J44" s="30" t="e">
        <f>'20180608'!J44-#REF!</f>
        <v>#REF!</v>
      </c>
      <c r="K44" s="31" t="e">
        <f>'20180608'!K44-#REF!</f>
        <v>#REF!</v>
      </c>
      <c r="L44" s="31" t="e">
        <f>'20180608'!L44-#REF!</f>
        <v>#REF!</v>
      </c>
      <c r="M44" s="31" t="e">
        <f>'20180608'!M44-#REF!</f>
        <v>#REF!</v>
      </c>
      <c r="N44" s="31" t="e">
        <f>'20180608'!N44-#REF!</f>
        <v>#REF!</v>
      </c>
    </row>
    <row r="45" spans="1:14" ht="16.5" x14ac:dyDescent="0.3">
      <c r="A45" s="12">
        <f t="shared" ref="A45:A49" si="4">A44+1</f>
        <v>36</v>
      </c>
      <c r="B45" s="1" t="s">
        <v>53</v>
      </c>
      <c r="C45" s="1" t="s">
        <v>5</v>
      </c>
      <c r="D45" s="44" t="s">
        <v>135</v>
      </c>
      <c r="E45" s="30" t="e">
        <f>'20180608'!E45-#REF!</f>
        <v>#REF!</v>
      </c>
      <c r="F45" s="30" t="e">
        <f>'20180608'!F45-#REF!</f>
        <v>#REF!</v>
      </c>
      <c r="G45" s="30" t="e">
        <f>'20180608'!G45-#REF!</f>
        <v>#REF!</v>
      </c>
      <c r="H45" s="30" t="e">
        <f>'20180608'!H45-#REF!</f>
        <v>#REF!</v>
      </c>
      <c r="I45" s="30" t="e">
        <f>'20180608'!I45-#REF!</f>
        <v>#REF!</v>
      </c>
      <c r="J45" s="30" t="e">
        <f>'20180608'!J45-#REF!</f>
        <v>#REF!</v>
      </c>
      <c r="K45" s="31" t="e">
        <f>'20180608'!K45-#REF!</f>
        <v>#REF!</v>
      </c>
      <c r="L45" s="31" t="e">
        <f>'20180608'!L45-#REF!</f>
        <v>#REF!</v>
      </c>
      <c r="M45" s="31" t="e">
        <f>'20180608'!M45-#REF!</f>
        <v>#REF!</v>
      </c>
      <c r="N45" s="31" t="e">
        <f>'20180608'!N45-#REF!</f>
        <v>#REF!</v>
      </c>
    </row>
    <row r="46" spans="1:14" ht="16.5" x14ac:dyDescent="0.3">
      <c r="A46" s="12">
        <f t="shared" si="4"/>
        <v>37</v>
      </c>
      <c r="B46" s="1" t="s">
        <v>54</v>
      </c>
      <c r="C46" s="1" t="s">
        <v>6</v>
      </c>
      <c r="D46" s="44" t="s">
        <v>135</v>
      </c>
      <c r="E46" s="30" t="e">
        <f>'20180608'!E46-#REF!</f>
        <v>#REF!</v>
      </c>
      <c r="F46" s="30" t="e">
        <f>'20180608'!F46-#REF!</f>
        <v>#REF!</v>
      </c>
      <c r="G46" s="30" t="e">
        <f>'20180608'!G46-#REF!</f>
        <v>#REF!</v>
      </c>
      <c r="H46" s="30" t="e">
        <f>'20180608'!H46-#REF!</f>
        <v>#REF!</v>
      </c>
      <c r="I46" s="30" t="e">
        <f>'20180608'!I46-#REF!</f>
        <v>#REF!</v>
      </c>
      <c r="J46" s="30" t="e">
        <f>'20180608'!J46-#REF!</f>
        <v>#REF!</v>
      </c>
      <c r="K46" s="31" t="e">
        <f>'20180608'!K46-#REF!</f>
        <v>#REF!</v>
      </c>
      <c r="L46" s="31" t="e">
        <f>'20180608'!L46-#REF!</f>
        <v>#REF!</v>
      </c>
      <c r="M46" s="31" t="e">
        <f>'20180608'!M46-#REF!</f>
        <v>#REF!</v>
      </c>
      <c r="N46" s="31" t="e">
        <f>'20180608'!N46-#REF!</f>
        <v>#REF!</v>
      </c>
    </row>
    <row r="47" spans="1:14" ht="16.5" x14ac:dyDescent="0.3">
      <c r="A47" s="12">
        <f t="shared" si="4"/>
        <v>38</v>
      </c>
      <c r="B47" s="1" t="s">
        <v>55</v>
      </c>
      <c r="C47" s="1" t="s">
        <v>58</v>
      </c>
      <c r="D47" s="44" t="s">
        <v>135</v>
      </c>
      <c r="E47" s="30" t="e">
        <f>'20180608'!E47-#REF!</f>
        <v>#REF!</v>
      </c>
      <c r="F47" s="30" t="e">
        <f>'20180608'!F47-#REF!</f>
        <v>#REF!</v>
      </c>
      <c r="G47" s="30" t="e">
        <f>'20180608'!G47-#REF!</f>
        <v>#REF!</v>
      </c>
      <c r="H47" s="30" t="e">
        <f>'20180608'!H47-#REF!</f>
        <v>#REF!</v>
      </c>
      <c r="I47" s="30" t="e">
        <f>'20180608'!I47-#REF!</f>
        <v>#REF!</v>
      </c>
      <c r="J47" s="30" t="e">
        <f>'20180608'!J47-#REF!</f>
        <v>#REF!</v>
      </c>
      <c r="K47" s="31" t="e">
        <f>'20180608'!K47-#REF!</f>
        <v>#REF!</v>
      </c>
      <c r="L47" s="31" t="e">
        <f>'20180608'!L47-#REF!</f>
        <v>#REF!</v>
      </c>
      <c r="M47" s="31" t="e">
        <f>'20180608'!M47-#REF!</f>
        <v>#REF!</v>
      </c>
      <c r="N47" s="31" t="e">
        <f>'20180608'!N47-#REF!</f>
        <v>#REF!</v>
      </c>
    </row>
    <row r="48" spans="1:14" ht="16.5" x14ac:dyDescent="0.3">
      <c r="A48" s="12">
        <f t="shared" si="4"/>
        <v>39</v>
      </c>
      <c r="B48" s="1" t="s">
        <v>8</v>
      </c>
      <c r="C48" s="1" t="s">
        <v>9</v>
      </c>
      <c r="D48" s="44" t="s">
        <v>135</v>
      </c>
      <c r="E48" s="30" t="e">
        <f>'20180608'!E48-#REF!</f>
        <v>#REF!</v>
      </c>
      <c r="F48" s="30" t="e">
        <f>'20180608'!F48-#REF!</f>
        <v>#REF!</v>
      </c>
      <c r="G48" s="30" t="e">
        <f>'20180608'!G48-#REF!</f>
        <v>#REF!</v>
      </c>
      <c r="H48" s="30" t="e">
        <f>'20180608'!H48-#REF!</f>
        <v>#REF!</v>
      </c>
      <c r="I48" s="30" t="e">
        <f>'20180608'!I48-#REF!</f>
        <v>#REF!</v>
      </c>
      <c r="J48" s="30" t="e">
        <f>'20180608'!J48-#REF!</f>
        <v>#REF!</v>
      </c>
      <c r="K48" s="31" t="e">
        <f>'20180608'!K48-#REF!</f>
        <v>#REF!</v>
      </c>
      <c r="L48" s="31" t="e">
        <f>'20180608'!L48-#REF!</f>
        <v>#REF!</v>
      </c>
      <c r="M48" s="31" t="e">
        <f>'20180608'!M48-#REF!</f>
        <v>#REF!</v>
      </c>
      <c r="N48" s="31" t="e">
        <f>'20180608'!N48-#REF!</f>
        <v>#REF!</v>
      </c>
    </row>
    <row r="49" spans="1:14" ht="16.5" x14ac:dyDescent="0.3">
      <c r="A49" s="12">
        <f t="shared" si="4"/>
        <v>40</v>
      </c>
      <c r="B49" s="1" t="s">
        <v>10</v>
      </c>
      <c r="C49" s="1" t="s">
        <v>11</v>
      </c>
      <c r="D49" s="44" t="s">
        <v>135</v>
      </c>
      <c r="E49" s="30" t="e">
        <f>'20180608'!E49-#REF!</f>
        <v>#REF!</v>
      </c>
      <c r="F49" s="30" t="e">
        <f>'20180608'!F49-#REF!</f>
        <v>#REF!</v>
      </c>
      <c r="G49" s="30" t="e">
        <f>'20180608'!G49-#REF!</f>
        <v>#REF!</v>
      </c>
      <c r="H49" s="30" t="e">
        <f>'20180608'!H49-#REF!</f>
        <v>#REF!</v>
      </c>
      <c r="I49" s="30" t="e">
        <f>'20180608'!I49-#REF!</f>
        <v>#REF!</v>
      </c>
      <c r="J49" s="30" t="e">
        <f>'20180608'!J49-#REF!</f>
        <v>#REF!</v>
      </c>
      <c r="K49" s="31" t="e">
        <f>'20180608'!K49-#REF!</f>
        <v>#REF!</v>
      </c>
      <c r="L49" s="31" t="e">
        <f>'20180608'!L49-#REF!</f>
        <v>#REF!</v>
      </c>
      <c r="M49" s="31" t="e">
        <f>'20180608'!M49-#REF!</f>
        <v>#REF!</v>
      </c>
      <c r="N49" s="31" t="e">
        <f>'20180608'!N49-#REF!</f>
        <v>#REF!</v>
      </c>
    </row>
    <row r="50" spans="1:14" x14ac:dyDescent="0.25">
      <c r="A50" s="8"/>
      <c r="B50" s="9" t="s">
        <v>82</v>
      </c>
      <c r="C50" s="9" t="s">
        <v>83</v>
      </c>
      <c r="D50" s="11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 spans="1:14" ht="16.5" x14ac:dyDescent="0.3">
      <c r="A51" s="12">
        <f>A49+1</f>
        <v>41</v>
      </c>
      <c r="B51" s="1" t="s">
        <v>84</v>
      </c>
      <c r="C51" s="1" t="s">
        <v>85</v>
      </c>
      <c r="D51" s="44" t="s">
        <v>135</v>
      </c>
      <c r="E51" s="30" t="e">
        <f>'20180608'!E51-#REF!</f>
        <v>#REF!</v>
      </c>
      <c r="F51" s="30" t="e">
        <f>'20180608'!F51-#REF!</f>
        <v>#REF!</v>
      </c>
      <c r="G51" s="30" t="e">
        <f>'20180608'!G51-#REF!</f>
        <v>#REF!</v>
      </c>
      <c r="H51" s="30" t="e">
        <f>'20180608'!H51-#REF!</f>
        <v>#REF!</v>
      </c>
      <c r="I51" s="30" t="e">
        <f>'20180608'!I51-#REF!</f>
        <v>#REF!</v>
      </c>
      <c r="J51" s="30" t="e">
        <f>'20180608'!J51-#REF!</f>
        <v>#REF!</v>
      </c>
      <c r="K51" s="31" t="e">
        <f>'20180608'!K51-#REF!</f>
        <v>#REF!</v>
      </c>
      <c r="L51" s="31" t="e">
        <f>'20180608'!L51-#REF!</f>
        <v>#REF!</v>
      </c>
      <c r="M51" s="31" t="e">
        <f>'20180608'!M51-#REF!</f>
        <v>#REF!</v>
      </c>
      <c r="N51" s="31" t="e">
        <f>'20180608'!N51-#REF!</f>
        <v>#REF!</v>
      </c>
    </row>
    <row r="52" spans="1:14" x14ac:dyDescent="0.25">
      <c r="A52" s="8"/>
      <c r="B52" s="9" t="s">
        <v>86</v>
      </c>
      <c r="C52" s="9" t="s">
        <v>87</v>
      </c>
      <c r="D52" s="11"/>
      <c r="E52" s="8"/>
      <c r="F52" s="8"/>
      <c r="G52" s="8"/>
      <c r="H52" s="8"/>
      <c r="I52" s="8"/>
      <c r="J52" s="8"/>
      <c r="K52" s="8"/>
      <c r="L52" s="8"/>
      <c r="M52" s="8"/>
      <c r="N52" s="8"/>
    </row>
    <row r="53" spans="1:14" s="18" customFormat="1" x14ac:dyDescent="0.25">
      <c r="A53" s="12">
        <f>A51+1</f>
        <v>42</v>
      </c>
      <c r="B53" s="18" t="s">
        <v>88</v>
      </c>
      <c r="C53" s="18" t="s">
        <v>12</v>
      </c>
      <c r="D53" s="3" t="s">
        <v>134</v>
      </c>
      <c r="E53" s="30" t="e">
        <f>'20180608'!E53-#REF!</f>
        <v>#REF!</v>
      </c>
      <c r="F53" s="30" t="e">
        <f>'20180608'!F53-#REF!</f>
        <v>#REF!</v>
      </c>
      <c r="G53" s="30" t="e">
        <f>'20180608'!G53-#REF!</f>
        <v>#REF!</v>
      </c>
      <c r="H53" s="30" t="e">
        <f>'20180608'!H53-#REF!</f>
        <v>#REF!</v>
      </c>
      <c r="I53" s="30" t="e">
        <f>'20180608'!I53-#REF!</f>
        <v>#REF!</v>
      </c>
      <c r="J53" s="30" t="e">
        <f>'20180608'!J53-#REF!</f>
        <v>#REF!</v>
      </c>
      <c r="K53" s="31" t="e">
        <f>'20180608'!K53-#REF!</f>
        <v>#REF!</v>
      </c>
      <c r="L53" s="31" t="e">
        <f>'20180608'!L53-#REF!</f>
        <v>#REF!</v>
      </c>
      <c r="M53" s="31" t="e">
        <f>'20180608'!M53-#REF!</f>
        <v>#REF!</v>
      </c>
      <c r="N53" s="31" t="e">
        <f>'20180608'!N53-#REF!</f>
        <v>#REF!</v>
      </c>
    </row>
    <row r="54" spans="1:14" s="18" customFormat="1" x14ac:dyDescent="0.25">
      <c r="A54" s="12">
        <f>A53+1</f>
        <v>43</v>
      </c>
      <c r="B54" s="18" t="s">
        <v>89</v>
      </c>
      <c r="C54" s="18" t="s">
        <v>90</v>
      </c>
      <c r="D54" s="3" t="s">
        <v>134</v>
      </c>
      <c r="E54" s="30" t="e">
        <f>'20180608'!E54-#REF!</f>
        <v>#REF!</v>
      </c>
      <c r="F54" s="30" t="e">
        <f>'20180608'!F54-#REF!</f>
        <v>#REF!</v>
      </c>
      <c r="G54" s="30" t="e">
        <f>'20180608'!G54-#REF!</f>
        <v>#REF!</v>
      </c>
      <c r="H54" s="30" t="e">
        <f>'20180608'!H54-#REF!</f>
        <v>#REF!</v>
      </c>
      <c r="I54" s="30" t="e">
        <f>'20180608'!I54-#REF!</f>
        <v>#REF!</v>
      </c>
      <c r="J54" s="30" t="e">
        <f>'20180608'!J54-#REF!</f>
        <v>#REF!</v>
      </c>
      <c r="K54" s="31" t="e">
        <f>'20180608'!K54-#REF!</f>
        <v>#REF!</v>
      </c>
      <c r="L54" s="31" t="e">
        <f>'20180608'!L54-#REF!</f>
        <v>#REF!</v>
      </c>
      <c r="M54" s="31" t="e">
        <f>'20180608'!M54-#REF!</f>
        <v>#REF!</v>
      </c>
      <c r="N54" s="31" t="e">
        <f>'20180608'!N54-#REF!</f>
        <v>#REF!</v>
      </c>
    </row>
    <row r="55" spans="1:14" s="18" customFormat="1" x14ac:dyDescent="0.25">
      <c r="A55" s="12">
        <f t="shared" ref="A55:A58" si="5">A54+1</f>
        <v>44</v>
      </c>
      <c r="B55" s="18" t="s">
        <v>91</v>
      </c>
      <c r="C55" s="18" t="s">
        <v>92</v>
      </c>
      <c r="D55" s="3" t="s">
        <v>134</v>
      </c>
      <c r="E55" s="30" t="e">
        <f>'20180608'!E55-#REF!</f>
        <v>#REF!</v>
      </c>
      <c r="F55" s="30" t="e">
        <f>'20180608'!F55-#REF!</f>
        <v>#REF!</v>
      </c>
      <c r="G55" s="30" t="e">
        <f>'20180608'!G55-#REF!</f>
        <v>#REF!</v>
      </c>
      <c r="H55" s="30" t="e">
        <f>'20180608'!H55-#REF!</f>
        <v>#REF!</v>
      </c>
      <c r="I55" s="30" t="e">
        <f>'20180608'!I55-#REF!</f>
        <v>#REF!</v>
      </c>
      <c r="J55" s="30" t="e">
        <f>'20180608'!J55-#REF!</f>
        <v>#REF!</v>
      </c>
      <c r="K55" s="31" t="e">
        <f>'20180608'!K55-#REF!</f>
        <v>#REF!</v>
      </c>
      <c r="L55" s="31" t="e">
        <f>'20180608'!L55-#REF!</f>
        <v>#REF!</v>
      </c>
      <c r="M55" s="31" t="e">
        <f>'20180608'!M55-#REF!</f>
        <v>#REF!</v>
      </c>
      <c r="N55" s="31" t="e">
        <f>'20180608'!N55-#REF!</f>
        <v>#REF!</v>
      </c>
    </row>
    <row r="56" spans="1:14" s="18" customFormat="1" x14ac:dyDescent="0.25">
      <c r="A56" s="12">
        <f t="shared" si="5"/>
        <v>45</v>
      </c>
      <c r="B56" s="18" t="s">
        <v>93</v>
      </c>
      <c r="C56" s="18" t="s">
        <v>94</v>
      </c>
      <c r="D56" s="3" t="s">
        <v>134</v>
      </c>
      <c r="E56" s="30" t="e">
        <f>'20180608'!E56-#REF!</f>
        <v>#REF!</v>
      </c>
      <c r="F56" s="30" t="e">
        <f>'20180608'!F56-#REF!</f>
        <v>#REF!</v>
      </c>
      <c r="G56" s="30" t="e">
        <f>'20180608'!G56-#REF!</f>
        <v>#REF!</v>
      </c>
      <c r="H56" s="30" t="e">
        <f>'20180608'!H56-#REF!</f>
        <v>#REF!</v>
      </c>
      <c r="I56" s="30" t="e">
        <f>'20180608'!I56-#REF!</f>
        <v>#REF!</v>
      </c>
      <c r="J56" s="30" t="e">
        <f>'20180608'!J56-#REF!</f>
        <v>#REF!</v>
      </c>
      <c r="K56" s="31" t="e">
        <f>'20180608'!K56-#REF!</f>
        <v>#REF!</v>
      </c>
      <c r="L56" s="31" t="e">
        <f>'20180608'!L56-#REF!</f>
        <v>#REF!</v>
      </c>
      <c r="M56" s="31" t="e">
        <f>'20180608'!M56-#REF!</f>
        <v>#REF!</v>
      </c>
      <c r="N56" s="31" t="e">
        <f>'20180608'!N56-#REF!</f>
        <v>#REF!</v>
      </c>
    </row>
    <row r="57" spans="1:14" s="18" customFormat="1" x14ac:dyDescent="0.25">
      <c r="A57" s="12">
        <f t="shared" si="5"/>
        <v>46</v>
      </c>
      <c r="B57" s="18" t="s">
        <v>13</v>
      </c>
      <c r="C57" s="18" t="s">
        <v>14</v>
      </c>
      <c r="D57" s="3" t="s">
        <v>134</v>
      </c>
      <c r="E57" s="30" t="e">
        <f>'20180608'!E57-#REF!</f>
        <v>#REF!</v>
      </c>
      <c r="F57" s="30" t="e">
        <f>'20180608'!F57-#REF!</f>
        <v>#REF!</v>
      </c>
      <c r="G57" s="30" t="e">
        <f>'20180608'!G57-#REF!</f>
        <v>#REF!</v>
      </c>
      <c r="H57" s="30" t="e">
        <f>'20180608'!H57-#REF!</f>
        <v>#REF!</v>
      </c>
      <c r="I57" s="30" t="e">
        <f>'20180608'!I57-#REF!</f>
        <v>#REF!</v>
      </c>
      <c r="J57" s="30" t="e">
        <f>'20180608'!J57-#REF!</f>
        <v>#REF!</v>
      </c>
      <c r="K57" s="31" t="e">
        <f>'20180608'!K57-#REF!</f>
        <v>#REF!</v>
      </c>
      <c r="L57" s="31" t="e">
        <f>'20180608'!L57-#REF!</f>
        <v>#REF!</v>
      </c>
      <c r="M57" s="31" t="e">
        <f>'20180608'!M57-#REF!</f>
        <v>#REF!</v>
      </c>
      <c r="N57" s="31" t="e">
        <f>'20180608'!N57-#REF!</f>
        <v>#REF!</v>
      </c>
    </row>
    <row r="58" spans="1:14" s="18" customFormat="1" x14ac:dyDescent="0.25">
      <c r="A58" s="12">
        <f t="shared" si="5"/>
        <v>47</v>
      </c>
      <c r="B58" s="18" t="s">
        <v>15</v>
      </c>
      <c r="C58" s="18" t="s">
        <v>16</v>
      </c>
      <c r="D58" s="3" t="s">
        <v>134</v>
      </c>
      <c r="E58" s="30" t="e">
        <f>'20180608'!E58-#REF!</f>
        <v>#REF!</v>
      </c>
      <c r="F58" s="30" t="e">
        <f>'20180608'!F58-#REF!</f>
        <v>#REF!</v>
      </c>
      <c r="G58" s="30" t="e">
        <f>'20180608'!G58-#REF!</f>
        <v>#REF!</v>
      </c>
      <c r="H58" s="30" t="e">
        <f>'20180608'!H58-#REF!</f>
        <v>#REF!</v>
      </c>
      <c r="I58" s="30" t="e">
        <f>'20180608'!I58-#REF!</f>
        <v>#REF!</v>
      </c>
      <c r="J58" s="30" t="e">
        <f>'20180608'!J58-#REF!</f>
        <v>#REF!</v>
      </c>
      <c r="K58" s="31" t="e">
        <f>'20180608'!K58-#REF!</f>
        <v>#REF!</v>
      </c>
      <c r="L58" s="31" t="e">
        <f>'20180608'!L58-#REF!</f>
        <v>#REF!</v>
      </c>
      <c r="M58" s="31" t="e">
        <f>'20180608'!M58-#REF!</f>
        <v>#REF!</v>
      </c>
      <c r="N58" s="31" t="e">
        <f>'20180608'!N58-#REF!</f>
        <v>#REF!</v>
      </c>
    </row>
    <row r="59" spans="1:14" x14ac:dyDescent="0.25">
      <c r="A59" s="8"/>
      <c r="B59" s="9" t="s">
        <v>95</v>
      </c>
      <c r="C59" s="9" t="s">
        <v>96</v>
      </c>
      <c r="D59" s="11"/>
      <c r="E59" s="8"/>
      <c r="F59" s="8"/>
      <c r="G59" s="8"/>
      <c r="H59" s="8"/>
      <c r="I59" s="8"/>
      <c r="J59" s="8"/>
      <c r="K59" s="8"/>
      <c r="L59" s="8"/>
      <c r="M59" s="8"/>
      <c r="N59" s="8"/>
    </row>
    <row r="60" spans="1:14" x14ac:dyDescent="0.25">
      <c r="A60" s="12">
        <f>A58+1</f>
        <v>48</v>
      </c>
      <c r="B60" s="1" t="s">
        <v>97</v>
      </c>
      <c r="C60" s="1" t="s">
        <v>98</v>
      </c>
      <c r="D60" s="3" t="s">
        <v>99</v>
      </c>
      <c r="E60" s="30" t="e">
        <f>'20180608'!E60-#REF!</f>
        <v>#REF!</v>
      </c>
      <c r="F60" s="30" t="e">
        <f>'20180608'!F60-#REF!</f>
        <v>#REF!</v>
      </c>
      <c r="G60" s="30" t="e">
        <f>'20180608'!G60-#REF!</f>
        <v>#REF!</v>
      </c>
      <c r="H60" s="30" t="e">
        <f>'20180608'!H60-#REF!</f>
        <v>#REF!</v>
      </c>
      <c r="I60" s="30" t="e">
        <f>'20180608'!I60-#REF!</f>
        <v>#REF!</v>
      </c>
      <c r="J60" s="30" t="e">
        <f>'20180608'!J60-#REF!</f>
        <v>#REF!</v>
      </c>
      <c r="K60" s="31" t="e">
        <f>'20180608'!K60-#REF!</f>
        <v>#REF!</v>
      </c>
      <c r="L60" s="31" t="e">
        <f>'20180608'!L60-#REF!</f>
        <v>#REF!</v>
      </c>
      <c r="M60" s="31" t="e">
        <f>'20180608'!M60-#REF!</f>
        <v>#REF!</v>
      </c>
      <c r="N60" s="31" t="e">
        <f>'20180608'!N60-#REF!</f>
        <v>#REF!</v>
      </c>
    </row>
    <row r="61" spans="1:14" ht="16.5" x14ac:dyDescent="0.3">
      <c r="A61" s="12">
        <f>A60+1</f>
        <v>49</v>
      </c>
      <c r="B61" s="1" t="s">
        <v>100</v>
      </c>
      <c r="C61" s="1" t="s">
        <v>101</v>
      </c>
      <c r="D61" s="44" t="s">
        <v>135</v>
      </c>
      <c r="E61" s="30" t="e">
        <f>'20180608'!E61-#REF!</f>
        <v>#REF!</v>
      </c>
      <c r="F61" s="30" t="e">
        <f>'20180608'!F61-#REF!</f>
        <v>#REF!</v>
      </c>
      <c r="G61" s="30" t="e">
        <f>'20180608'!G61-#REF!</f>
        <v>#REF!</v>
      </c>
      <c r="H61" s="30" t="e">
        <f>'20180608'!H61-#REF!</f>
        <v>#REF!</v>
      </c>
      <c r="I61" s="30" t="e">
        <f>'20180608'!I61-#REF!</f>
        <v>#REF!</v>
      </c>
      <c r="J61" s="30" t="e">
        <f>'20180608'!J61-#REF!</f>
        <v>#REF!</v>
      </c>
      <c r="K61" s="31" t="e">
        <f>'20180608'!K61-#REF!</f>
        <v>#REF!</v>
      </c>
      <c r="L61" s="31" t="e">
        <f>'20180608'!L61-#REF!</f>
        <v>#REF!</v>
      </c>
      <c r="M61" s="31" t="e">
        <f>'20180608'!M61-#REF!</f>
        <v>#REF!</v>
      </c>
      <c r="N61" s="31" t="e">
        <f>'20180608'!N61-#REF!</f>
        <v>#REF!</v>
      </c>
    </row>
    <row r="62" spans="1:14" x14ac:dyDescent="0.25">
      <c r="A62" s="12">
        <f t="shared" ref="A62:A68" si="6">A61+1</f>
        <v>50</v>
      </c>
      <c r="B62" s="1" t="s">
        <v>102</v>
      </c>
      <c r="C62" s="1" t="s">
        <v>103</v>
      </c>
      <c r="D62" s="3" t="s">
        <v>99</v>
      </c>
      <c r="E62" s="30" t="e">
        <f>'20180608'!E62-#REF!</f>
        <v>#REF!</v>
      </c>
      <c r="F62" s="30" t="e">
        <f>'20180608'!F62-#REF!</f>
        <v>#REF!</v>
      </c>
      <c r="G62" s="30" t="e">
        <f>'20180608'!G62-#REF!</f>
        <v>#REF!</v>
      </c>
      <c r="H62" s="30" t="e">
        <f>'20180608'!H62-#REF!</f>
        <v>#REF!</v>
      </c>
      <c r="I62" s="30" t="e">
        <f>'20180608'!I62-#REF!</f>
        <v>#REF!</v>
      </c>
      <c r="J62" s="30" t="e">
        <f>'20180608'!J62-#REF!</f>
        <v>#REF!</v>
      </c>
      <c r="K62" s="31" t="e">
        <f>'20180608'!K62-#REF!</f>
        <v>#REF!</v>
      </c>
      <c r="L62" s="31" t="e">
        <f>'20180608'!L62-#REF!</f>
        <v>#REF!</v>
      </c>
      <c r="M62" s="31" t="e">
        <f>'20180608'!M62-#REF!</f>
        <v>#REF!</v>
      </c>
      <c r="N62" s="31" t="e">
        <f>'20180608'!N62-#REF!</f>
        <v>#REF!</v>
      </c>
    </row>
    <row r="63" spans="1:14" x14ac:dyDescent="0.25">
      <c r="A63" s="12">
        <f t="shared" si="6"/>
        <v>51</v>
      </c>
      <c r="B63" s="1" t="s">
        <v>104</v>
      </c>
      <c r="C63" s="1" t="s">
        <v>105</v>
      </c>
      <c r="D63" s="3" t="s">
        <v>99</v>
      </c>
      <c r="E63" s="30" t="e">
        <f>'20180608'!E63-#REF!</f>
        <v>#REF!</v>
      </c>
      <c r="F63" s="30" t="e">
        <f>'20180608'!F63-#REF!</f>
        <v>#REF!</v>
      </c>
      <c r="G63" s="30" t="e">
        <f>'20180608'!G63-#REF!</f>
        <v>#REF!</v>
      </c>
      <c r="H63" s="30" t="e">
        <f>'20180608'!H63-#REF!</f>
        <v>#REF!</v>
      </c>
      <c r="I63" s="30" t="e">
        <f>'20180608'!I63-#REF!</f>
        <v>#REF!</v>
      </c>
      <c r="J63" s="30" t="e">
        <f>'20180608'!J63-#REF!</f>
        <v>#REF!</v>
      </c>
      <c r="K63" s="31" t="e">
        <f>'20180608'!K63-#REF!</f>
        <v>#REF!</v>
      </c>
      <c r="L63" s="31" t="e">
        <f>'20180608'!L63-#REF!</f>
        <v>#REF!</v>
      </c>
      <c r="M63" s="31" t="e">
        <f>'20180608'!M63-#REF!</f>
        <v>#REF!</v>
      </c>
      <c r="N63" s="31" t="e">
        <f>'20180608'!N63-#REF!</f>
        <v>#REF!</v>
      </c>
    </row>
    <row r="64" spans="1:14" x14ac:dyDescent="0.25">
      <c r="A64" s="12">
        <f t="shared" si="6"/>
        <v>52</v>
      </c>
      <c r="B64" s="1" t="s">
        <v>106</v>
      </c>
      <c r="C64" s="1" t="s">
        <v>107</v>
      </c>
      <c r="D64" s="3" t="s">
        <v>99</v>
      </c>
      <c r="E64" s="30" t="e">
        <f>'20180608'!E64-#REF!</f>
        <v>#REF!</v>
      </c>
      <c r="F64" s="30" t="e">
        <f>'20180608'!F64-#REF!</f>
        <v>#REF!</v>
      </c>
      <c r="G64" s="30" t="e">
        <f>'20180608'!G64-#REF!</f>
        <v>#REF!</v>
      </c>
      <c r="H64" s="30" t="e">
        <f>'20180608'!H64-#REF!</f>
        <v>#REF!</v>
      </c>
      <c r="I64" s="30" t="e">
        <f>'20180608'!I64-#REF!</f>
        <v>#REF!</v>
      </c>
      <c r="J64" s="30" t="e">
        <f>'20180608'!J64-#REF!</f>
        <v>#REF!</v>
      </c>
      <c r="K64" s="31" t="e">
        <f>'20180608'!K64-#REF!</f>
        <v>#REF!</v>
      </c>
      <c r="L64" s="31" t="e">
        <f>'20180608'!L64-#REF!</f>
        <v>#REF!</v>
      </c>
      <c r="M64" s="31" t="e">
        <f>'20180608'!M64-#REF!</f>
        <v>#REF!</v>
      </c>
      <c r="N64" s="31" t="e">
        <f>'20180608'!N64-#REF!</f>
        <v>#REF!</v>
      </c>
    </row>
    <row r="65" spans="1:14" ht="16.5" x14ac:dyDescent="0.3">
      <c r="A65" s="12">
        <f t="shared" si="6"/>
        <v>53</v>
      </c>
      <c r="B65" s="1" t="s">
        <v>108</v>
      </c>
      <c r="C65" s="1" t="s">
        <v>109</v>
      </c>
      <c r="D65" s="44" t="s">
        <v>135</v>
      </c>
      <c r="E65" s="30" t="e">
        <f>'20180608'!E65-#REF!</f>
        <v>#REF!</v>
      </c>
      <c r="F65" s="30" t="e">
        <f>'20180608'!F65-#REF!</f>
        <v>#REF!</v>
      </c>
      <c r="G65" s="30" t="e">
        <f>'20180608'!G65-#REF!</f>
        <v>#REF!</v>
      </c>
      <c r="H65" s="30" t="e">
        <f>'20180608'!H65-#REF!</f>
        <v>#REF!</v>
      </c>
      <c r="I65" s="30" t="e">
        <f>'20180608'!I65-#REF!</f>
        <v>#REF!</v>
      </c>
      <c r="J65" s="30" t="e">
        <f>'20180608'!J65-#REF!</f>
        <v>#REF!</v>
      </c>
      <c r="K65" s="31" t="e">
        <f>'20180608'!K65-#REF!</f>
        <v>#REF!</v>
      </c>
      <c r="L65" s="31" t="e">
        <f>'20180608'!L65-#REF!</f>
        <v>#REF!</v>
      </c>
      <c r="M65" s="31" t="e">
        <f>'20180608'!M65-#REF!</f>
        <v>#REF!</v>
      </c>
      <c r="N65" s="31" t="e">
        <f>'20180608'!N65-#REF!</f>
        <v>#REF!</v>
      </c>
    </row>
    <row r="66" spans="1:14" ht="16.5" x14ac:dyDescent="0.3">
      <c r="A66" s="12">
        <f t="shared" si="6"/>
        <v>54</v>
      </c>
      <c r="B66" s="1" t="s">
        <v>110</v>
      </c>
      <c r="C66" s="1" t="s">
        <v>111</v>
      </c>
      <c r="D66" s="44" t="s">
        <v>135</v>
      </c>
      <c r="E66" s="30" t="e">
        <f>'20180608'!E66-#REF!</f>
        <v>#REF!</v>
      </c>
      <c r="F66" s="30" t="e">
        <f>'20180608'!F66-#REF!</f>
        <v>#REF!</v>
      </c>
      <c r="G66" s="30" t="e">
        <f>'20180608'!G66-#REF!</f>
        <v>#REF!</v>
      </c>
      <c r="H66" s="30" t="e">
        <f>'20180608'!H66-#REF!</f>
        <v>#REF!</v>
      </c>
      <c r="I66" s="30" t="e">
        <f>'20180608'!I66-#REF!</f>
        <v>#REF!</v>
      </c>
      <c r="J66" s="30" t="e">
        <f>'20180608'!J66-#REF!</f>
        <v>#REF!</v>
      </c>
      <c r="K66" s="31" t="e">
        <f>'20180608'!K66-#REF!</f>
        <v>#REF!</v>
      </c>
      <c r="L66" s="31" t="e">
        <f>'20180608'!L66-#REF!</f>
        <v>#REF!</v>
      </c>
      <c r="M66" s="31" t="e">
        <f>'20180608'!M66-#REF!</f>
        <v>#REF!</v>
      </c>
      <c r="N66" s="31" t="e">
        <f>'20180608'!N66-#REF!</f>
        <v>#REF!</v>
      </c>
    </row>
    <row r="67" spans="1:14" ht="16.5" x14ac:dyDescent="0.3">
      <c r="A67" s="12">
        <f t="shared" si="6"/>
        <v>55</v>
      </c>
      <c r="B67" s="1" t="s">
        <v>112</v>
      </c>
      <c r="C67" s="1" t="s">
        <v>0</v>
      </c>
      <c r="D67" s="44" t="s">
        <v>135</v>
      </c>
      <c r="E67" s="30" t="e">
        <f>'20180608'!E67-#REF!</f>
        <v>#REF!</v>
      </c>
      <c r="F67" s="30" t="e">
        <f>'20180608'!F67-#REF!</f>
        <v>#REF!</v>
      </c>
      <c r="G67" s="30" t="e">
        <f>'20180608'!G67-#REF!</f>
        <v>#REF!</v>
      </c>
      <c r="H67" s="30" t="e">
        <f>'20180608'!H67-#REF!</f>
        <v>#REF!</v>
      </c>
      <c r="I67" s="30" t="e">
        <f>'20180608'!I67-#REF!</f>
        <v>#REF!</v>
      </c>
      <c r="J67" s="30" t="e">
        <f>'20180608'!J67-#REF!</f>
        <v>#REF!</v>
      </c>
      <c r="K67" s="31" t="e">
        <f>'20180608'!K67-#REF!</f>
        <v>#REF!</v>
      </c>
      <c r="L67" s="31" t="e">
        <f>'20180608'!L67-#REF!</f>
        <v>#REF!</v>
      </c>
      <c r="M67" s="31" t="e">
        <f>'20180608'!M67-#REF!</f>
        <v>#REF!</v>
      </c>
      <c r="N67" s="31" t="e">
        <f>'20180608'!N67-#REF!</f>
        <v>#REF!</v>
      </c>
    </row>
    <row r="68" spans="1:14" ht="16.5" x14ac:dyDescent="0.3">
      <c r="A68" s="12">
        <f t="shared" si="6"/>
        <v>56</v>
      </c>
      <c r="B68" s="1" t="s">
        <v>113</v>
      </c>
      <c r="C68" s="1" t="s">
        <v>1</v>
      </c>
      <c r="D68" s="44" t="s">
        <v>135</v>
      </c>
      <c r="E68" s="30" t="e">
        <f>'20180608'!E68-#REF!</f>
        <v>#REF!</v>
      </c>
      <c r="F68" s="30" t="e">
        <f>'20180608'!F68-#REF!</f>
        <v>#REF!</v>
      </c>
      <c r="G68" s="30" t="e">
        <f>'20180608'!G68-#REF!</f>
        <v>#REF!</v>
      </c>
      <c r="H68" s="30" t="e">
        <f>'20180608'!H68-#REF!</f>
        <v>#REF!</v>
      </c>
      <c r="I68" s="30" t="e">
        <f>'20180608'!I68-#REF!</f>
        <v>#REF!</v>
      </c>
      <c r="J68" s="30" t="e">
        <f>'20180608'!J68-#REF!</f>
        <v>#REF!</v>
      </c>
      <c r="K68" s="31" t="e">
        <f>'20180608'!K68-#REF!</f>
        <v>#REF!</v>
      </c>
      <c r="L68" s="31" t="e">
        <f>'20180608'!L68-#REF!</f>
        <v>#REF!</v>
      </c>
      <c r="M68" s="31" t="e">
        <f>'20180608'!M68-#REF!</f>
        <v>#REF!</v>
      </c>
      <c r="N68" s="31" t="e">
        <f>'20180608'!N68-#REF!</f>
        <v>#REF!</v>
      </c>
    </row>
    <row r="69" spans="1:14" x14ac:dyDescent="0.25">
      <c r="A69" s="8"/>
      <c r="B69" s="9" t="s">
        <v>115</v>
      </c>
      <c r="C69" s="9" t="s">
        <v>116</v>
      </c>
      <c r="D69" s="11"/>
      <c r="E69" s="8"/>
      <c r="F69" s="8"/>
      <c r="G69" s="8"/>
      <c r="H69" s="8"/>
      <c r="I69" s="8"/>
      <c r="J69" s="8"/>
      <c r="K69" s="8"/>
      <c r="L69" s="8"/>
      <c r="M69" s="8"/>
      <c r="N69" s="8"/>
    </row>
    <row r="70" spans="1:14" ht="16.5" x14ac:dyDescent="0.3">
      <c r="A70" s="12">
        <f>A68+1</f>
        <v>57</v>
      </c>
      <c r="B70" s="1" t="s">
        <v>117</v>
      </c>
      <c r="C70" s="1" t="s">
        <v>118</v>
      </c>
      <c r="D70" s="44" t="s">
        <v>135</v>
      </c>
      <c r="E70" s="30" t="e">
        <f>'20180608'!E70-#REF!</f>
        <v>#REF!</v>
      </c>
      <c r="F70" s="30" t="e">
        <f>'20180608'!F70-#REF!</f>
        <v>#REF!</v>
      </c>
      <c r="G70" s="30" t="e">
        <f>'20180608'!G70-#REF!</f>
        <v>#REF!</v>
      </c>
      <c r="H70" s="30" t="e">
        <f>'20180608'!H70-#REF!</f>
        <v>#REF!</v>
      </c>
      <c r="I70" s="30" t="e">
        <f>'20180608'!I70-#REF!</f>
        <v>#REF!</v>
      </c>
      <c r="J70" s="30" t="e">
        <f>'20180608'!J70-#REF!</f>
        <v>#REF!</v>
      </c>
      <c r="K70" s="31" t="e">
        <f>'20180608'!K70-#REF!</f>
        <v>#REF!</v>
      </c>
      <c r="L70" s="31" t="e">
        <f>'20180608'!L70-#REF!</f>
        <v>#REF!</v>
      </c>
      <c r="M70" s="31" t="e">
        <f>'20180608'!M70-#REF!</f>
        <v>#REF!</v>
      </c>
      <c r="N70" s="31" t="e">
        <f>'20180608'!N70-#REF!</f>
        <v>#REF!</v>
      </c>
    </row>
    <row r="71" spans="1:14" ht="16.5" x14ac:dyDescent="0.3">
      <c r="A71" s="12">
        <f>A70+1</f>
        <v>58</v>
      </c>
      <c r="B71" s="1" t="s">
        <v>120</v>
      </c>
      <c r="C71" s="1" t="s">
        <v>121</v>
      </c>
      <c r="D71" s="44" t="s">
        <v>135</v>
      </c>
      <c r="E71" s="30" t="e">
        <f>'20180608'!E71-#REF!</f>
        <v>#REF!</v>
      </c>
      <c r="F71" s="30" t="e">
        <f>'20180608'!F71-#REF!</f>
        <v>#REF!</v>
      </c>
      <c r="G71" s="30" t="e">
        <f>'20180608'!G71-#REF!</f>
        <v>#REF!</v>
      </c>
      <c r="H71" s="30" t="e">
        <f>'20180608'!H71-#REF!</f>
        <v>#REF!</v>
      </c>
      <c r="I71" s="30" t="e">
        <f>'20180608'!I71-#REF!</f>
        <v>#REF!</v>
      </c>
      <c r="J71" s="30" t="e">
        <f>'20180608'!J71-#REF!</f>
        <v>#REF!</v>
      </c>
      <c r="K71" s="31" t="e">
        <f>'20180608'!K71-#REF!</f>
        <v>#REF!</v>
      </c>
      <c r="L71" s="31" t="e">
        <f>'20180608'!L71-#REF!</f>
        <v>#REF!</v>
      </c>
      <c r="M71" s="31" t="e">
        <f>'20180608'!M71-#REF!</f>
        <v>#REF!</v>
      </c>
      <c r="N71" s="31" t="e">
        <f>'20180608'!N71-#REF!</f>
        <v>#REF!</v>
      </c>
    </row>
    <row r="72" spans="1:14" ht="16.5" x14ac:dyDescent="0.3">
      <c r="A72" s="12">
        <f>A71+1</f>
        <v>59</v>
      </c>
      <c r="B72" s="1" t="s">
        <v>122</v>
      </c>
      <c r="C72" s="1" t="s">
        <v>123</v>
      </c>
      <c r="D72" s="44" t="s">
        <v>135</v>
      </c>
      <c r="E72" s="30" t="e">
        <f>'20180608'!E72-#REF!</f>
        <v>#REF!</v>
      </c>
      <c r="F72" s="30" t="e">
        <f>'20180608'!F72-#REF!</f>
        <v>#REF!</v>
      </c>
      <c r="G72" s="30" t="e">
        <f>'20180608'!G72-#REF!</f>
        <v>#REF!</v>
      </c>
      <c r="H72" s="30" t="e">
        <f>'20180608'!H72-#REF!</f>
        <v>#REF!</v>
      </c>
      <c r="I72" s="30" t="e">
        <f>'20180608'!I72-#REF!</f>
        <v>#REF!</v>
      </c>
      <c r="J72" s="30" t="e">
        <f>'20180608'!J72-#REF!</f>
        <v>#REF!</v>
      </c>
      <c r="K72" s="31" t="e">
        <f>'20180608'!K72-#REF!</f>
        <v>#REF!</v>
      </c>
      <c r="L72" s="31" t="e">
        <f>'20180608'!L72-#REF!</f>
        <v>#REF!</v>
      </c>
      <c r="M72" s="31" t="e">
        <f>'20180608'!M72-#REF!</f>
        <v>#REF!</v>
      </c>
      <c r="N72" s="31" t="e">
        <f>'20180608'!N72-#REF!</f>
        <v>#REF!</v>
      </c>
    </row>
    <row r="73" spans="1:14" x14ac:dyDescent="0.25">
      <c r="A73" s="8"/>
      <c r="B73" s="9" t="s">
        <v>124</v>
      </c>
      <c r="C73" s="9" t="s">
        <v>17</v>
      </c>
      <c r="D73" s="11"/>
      <c r="E73" s="8"/>
      <c r="F73" s="8"/>
      <c r="G73" s="8"/>
      <c r="H73" s="8"/>
      <c r="I73" s="8"/>
      <c r="J73" s="8"/>
      <c r="K73" s="8"/>
      <c r="L73" s="8"/>
      <c r="M73" s="8"/>
      <c r="N73" s="8"/>
    </row>
    <row r="74" spans="1:14" x14ac:dyDescent="0.25">
      <c r="A74" s="12">
        <f>A72+1</f>
        <v>60</v>
      </c>
      <c r="B74" s="1" t="s">
        <v>125</v>
      </c>
      <c r="C74" s="1" t="s">
        <v>126</v>
      </c>
      <c r="D74" s="3" t="s">
        <v>134</v>
      </c>
      <c r="E74" s="30" t="e">
        <f>'20180608'!E74-#REF!</f>
        <v>#REF!</v>
      </c>
      <c r="F74" s="30" t="e">
        <f>'20180608'!F74-#REF!</f>
        <v>#REF!</v>
      </c>
      <c r="G74" s="30" t="e">
        <f>'20180608'!G74-#REF!</f>
        <v>#REF!</v>
      </c>
      <c r="H74" s="30" t="e">
        <f>'20180608'!H74-#REF!</f>
        <v>#REF!</v>
      </c>
      <c r="I74" s="30" t="e">
        <f>'20180608'!I74-#REF!</f>
        <v>#REF!</v>
      </c>
      <c r="J74" s="30" t="e">
        <f>'20180608'!J74-#REF!</f>
        <v>#REF!</v>
      </c>
      <c r="K74" s="31" t="e">
        <f>'20180608'!K74-#REF!</f>
        <v>#REF!</v>
      </c>
      <c r="L74" s="31" t="e">
        <f>'20180608'!L74-#REF!</f>
        <v>#REF!</v>
      </c>
      <c r="M74" s="31" t="e">
        <f>'20180608'!M74-#REF!</f>
        <v>#REF!</v>
      </c>
      <c r="N74" s="31" t="e">
        <f>'20180608'!N74-#REF!</f>
        <v>#REF!</v>
      </c>
    </row>
    <row r="75" spans="1:14" ht="16.5" x14ac:dyDescent="0.3">
      <c r="A75" s="12">
        <v>61</v>
      </c>
      <c r="B75" s="1" t="s">
        <v>18</v>
      </c>
      <c r="D75" s="44" t="s">
        <v>135</v>
      </c>
      <c r="E75" s="30"/>
      <c r="F75" s="30" t="e">
        <f>'20180608'!F75-#REF!</f>
        <v>#REF!</v>
      </c>
      <c r="G75" s="30" t="e">
        <f>'20180608'!G75-#REF!</f>
        <v>#REF!</v>
      </c>
      <c r="H75" s="30" t="e">
        <f>'20180608'!H75-#REF!</f>
        <v>#REF!</v>
      </c>
      <c r="I75" s="30" t="e">
        <f>'20180608'!I75-#REF!</f>
        <v>#REF!</v>
      </c>
      <c r="J75" s="30" t="e">
        <f>'20180608'!J75-#REF!</f>
        <v>#REF!</v>
      </c>
      <c r="K75" s="32" t="e">
        <f>'20180608'!K75-#REF!</f>
        <v>#REF!</v>
      </c>
      <c r="L75" s="32" t="e">
        <f>'20180608'!L75-#REF!</f>
        <v>#REF!</v>
      </c>
      <c r="M75" s="32" t="e">
        <f>'20180608'!M75-#REF!</f>
        <v>#REF!</v>
      </c>
      <c r="N75" s="32" t="e">
        <f>'20180608'!N75-#REF!</f>
        <v>#REF!</v>
      </c>
    </row>
    <row r="76" spans="1:14" ht="16.5" x14ac:dyDescent="0.3">
      <c r="A76" s="12">
        <v>62</v>
      </c>
      <c r="B76" s="1" t="s">
        <v>127</v>
      </c>
      <c r="C76" s="1" t="s">
        <v>128</v>
      </c>
      <c r="D76" s="44" t="s">
        <v>135</v>
      </c>
      <c r="E76" s="30"/>
      <c r="F76" s="30" t="e">
        <f>'20180608'!F76-#REF!</f>
        <v>#REF!</v>
      </c>
      <c r="G76" s="30" t="e">
        <f>'20180608'!G76-#REF!</f>
        <v>#REF!</v>
      </c>
      <c r="H76" s="30" t="e">
        <f>'20180608'!H76-#REF!</f>
        <v>#REF!</v>
      </c>
      <c r="I76" s="30" t="e">
        <f>'20180608'!I76-#REF!</f>
        <v>#REF!</v>
      </c>
      <c r="J76" s="30" t="e">
        <f>'20180608'!J76-#REF!</f>
        <v>#REF!</v>
      </c>
      <c r="K76" s="31" t="e">
        <f>'20180608'!K76-#REF!</f>
        <v>#REF!</v>
      </c>
      <c r="L76" s="31" t="e">
        <f>'20180608'!L76-#REF!</f>
        <v>#REF!</v>
      </c>
      <c r="M76" s="31" t="e">
        <f>'20180608'!M76-#REF!</f>
        <v>#REF!</v>
      </c>
      <c r="N76" s="31" t="e">
        <f>'20180608'!N76-#REF!</f>
        <v>#REF!</v>
      </c>
    </row>
    <row r="77" spans="1:14" ht="16.5" x14ac:dyDescent="0.3">
      <c r="A77" s="12">
        <v>63</v>
      </c>
      <c r="B77" s="1" t="s">
        <v>129</v>
      </c>
      <c r="C77" s="1" t="s">
        <v>130</v>
      </c>
      <c r="D77" s="44" t="s">
        <v>135</v>
      </c>
      <c r="E77" s="30"/>
      <c r="F77" s="30" t="e">
        <f>'20180608'!F77-#REF!</f>
        <v>#REF!</v>
      </c>
      <c r="G77" s="30" t="e">
        <f>'20180608'!G77-#REF!</f>
        <v>#REF!</v>
      </c>
      <c r="H77" s="30" t="e">
        <f>'20180608'!H77-#REF!</f>
        <v>#REF!</v>
      </c>
      <c r="I77" s="30" t="e">
        <f>'20180608'!I77-#REF!</f>
        <v>#REF!</v>
      </c>
      <c r="J77" s="30" t="e">
        <f>'20180608'!J77-#REF!</f>
        <v>#REF!</v>
      </c>
      <c r="K77" s="31" t="e">
        <f>'20180608'!K77-#REF!</f>
        <v>#REF!</v>
      </c>
      <c r="L77" s="31" t="e">
        <f>'20180608'!L77-#REF!</f>
        <v>#REF!</v>
      </c>
      <c r="M77" s="31" t="e">
        <f>'20180608'!M77-#REF!</f>
        <v>#REF!</v>
      </c>
      <c r="N77" s="31" t="e">
        <f>'20180608'!N77-#REF!</f>
        <v>#REF!</v>
      </c>
    </row>
    <row r="78" spans="1:14" ht="16.5" x14ac:dyDescent="0.3">
      <c r="A78" s="12">
        <f t="shared" ref="A78:A80" si="7">A77+1</f>
        <v>64</v>
      </c>
      <c r="B78" s="1" t="s">
        <v>131</v>
      </c>
      <c r="C78" s="1" t="s">
        <v>132</v>
      </c>
      <c r="D78" s="44" t="s">
        <v>135</v>
      </c>
      <c r="E78" s="30"/>
      <c r="F78" s="30" t="e">
        <f>'20180608'!F78-#REF!</f>
        <v>#REF!</v>
      </c>
      <c r="G78" s="30" t="e">
        <f>'20180608'!G78-#REF!</f>
        <v>#REF!</v>
      </c>
      <c r="H78" s="30" t="e">
        <f>'20180608'!H78-#REF!</f>
        <v>#REF!</v>
      </c>
      <c r="I78" s="30" t="e">
        <f>'20180608'!I78-#REF!</f>
        <v>#REF!</v>
      </c>
      <c r="J78" s="30" t="e">
        <f>'20180608'!J78-#REF!</f>
        <v>#REF!</v>
      </c>
      <c r="K78" s="31" t="e">
        <f>'20180608'!K78-#REF!</f>
        <v>#REF!</v>
      </c>
      <c r="L78" s="31" t="e">
        <f>'20180608'!L78-#REF!</f>
        <v>#REF!</v>
      </c>
      <c r="M78" s="31" t="e">
        <f>'20180608'!M78-#REF!</f>
        <v>#REF!</v>
      </c>
      <c r="N78" s="31" t="e">
        <f>'20180608'!N78-#REF!</f>
        <v>#REF!</v>
      </c>
    </row>
    <row r="79" spans="1:14" ht="16.5" x14ac:dyDescent="0.3">
      <c r="A79" s="12">
        <f t="shared" si="7"/>
        <v>65</v>
      </c>
      <c r="B79" s="1" t="s">
        <v>19</v>
      </c>
      <c r="C79" s="1" t="s">
        <v>133</v>
      </c>
      <c r="D79" s="44" t="s">
        <v>135</v>
      </c>
      <c r="E79" s="30"/>
      <c r="F79" s="30" t="e">
        <f>'20180608'!F79-#REF!</f>
        <v>#REF!</v>
      </c>
      <c r="G79" s="30" t="e">
        <f>'20180608'!G79-#REF!</f>
        <v>#REF!</v>
      </c>
      <c r="H79" s="30" t="e">
        <f>'20180608'!H79-#REF!</f>
        <v>#REF!</v>
      </c>
      <c r="I79" s="30" t="e">
        <f>'20180608'!I79-#REF!</f>
        <v>#REF!</v>
      </c>
      <c r="J79" s="30" t="e">
        <f>'20180608'!J79-#REF!</f>
        <v>#REF!</v>
      </c>
      <c r="K79" s="32" t="e">
        <f>'20180608'!K79-#REF!</f>
        <v>#REF!</v>
      </c>
      <c r="L79" s="32" t="e">
        <f>'20180608'!L79-#REF!</f>
        <v>#REF!</v>
      </c>
      <c r="M79" s="32" t="e">
        <f>'20180608'!M79-#REF!</f>
        <v>#REF!</v>
      </c>
      <c r="N79" s="32" t="e">
        <f>'20180608'!N79-#REF!</f>
        <v>#REF!</v>
      </c>
    </row>
    <row r="80" spans="1:14" x14ac:dyDescent="0.25">
      <c r="A80" s="12">
        <f t="shared" si="7"/>
        <v>66</v>
      </c>
      <c r="B80" s="1" t="s">
        <v>19</v>
      </c>
      <c r="C80" s="1" t="s">
        <v>20</v>
      </c>
      <c r="D80" s="3" t="s">
        <v>134</v>
      </c>
      <c r="E80" s="22"/>
      <c r="F80" s="13"/>
      <c r="G80" s="13"/>
      <c r="H80" s="13"/>
      <c r="I80" s="13"/>
      <c r="J80" s="13"/>
      <c r="K80" s="13"/>
      <c r="L80" s="13"/>
      <c r="M80" s="13"/>
      <c r="N80" s="13"/>
    </row>
    <row r="81" spans="1:14" x14ac:dyDescent="0.25">
      <c r="A81" s="23"/>
      <c r="M81" s="74"/>
      <c r="N81" s="74"/>
    </row>
    <row r="82" spans="1:14" x14ac:dyDescent="0.25">
      <c r="A82" s="24"/>
      <c r="K82" s="21"/>
      <c r="L82" s="21"/>
      <c r="M82" s="21"/>
    </row>
    <row r="83" spans="1:14" x14ac:dyDescent="0.25">
      <c r="A83" s="24"/>
      <c r="K83" s="21"/>
      <c r="L83" s="21"/>
      <c r="M83" s="21"/>
    </row>
    <row r="84" spans="1:14" x14ac:dyDescent="0.25">
      <c r="A84" s="23"/>
    </row>
    <row r="85" spans="1:14" x14ac:dyDescent="0.25">
      <c r="A85" s="24"/>
    </row>
    <row r="86" spans="1:14" x14ac:dyDescent="0.25">
      <c r="A86" s="23"/>
    </row>
    <row r="87" spans="1:14" x14ac:dyDescent="0.25">
      <c r="A87" s="23"/>
    </row>
    <row r="88" spans="1:14" x14ac:dyDescent="0.25">
      <c r="A88" s="23"/>
    </row>
    <row r="89" spans="1:14" x14ac:dyDescent="0.25">
      <c r="A89" s="23"/>
    </row>
    <row r="90" spans="1:14" x14ac:dyDescent="0.25">
      <c r="A90" s="24"/>
    </row>
    <row r="91" spans="1:14" x14ac:dyDescent="0.25">
      <c r="A91" s="24"/>
    </row>
    <row r="92" spans="1:14" x14ac:dyDescent="0.25">
      <c r="A92" s="23"/>
    </row>
    <row r="93" spans="1:14" x14ac:dyDescent="0.25">
      <c r="A93" s="24"/>
    </row>
    <row r="94" spans="1:14" x14ac:dyDescent="0.25">
      <c r="A94" s="24"/>
    </row>
    <row r="95" spans="1:14" x14ac:dyDescent="0.25">
      <c r="A95" s="23"/>
    </row>
    <row r="96" spans="1:14" x14ac:dyDescent="0.25">
      <c r="A96" s="24"/>
    </row>
    <row r="97" spans="1:1" x14ac:dyDescent="0.25">
      <c r="A97" s="24"/>
    </row>
    <row r="98" spans="1:1" x14ac:dyDescent="0.25">
      <c r="A98" s="23"/>
    </row>
    <row r="99" spans="1:1" x14ac:dyDescent="0.25">
      <c r="A99" s="24"/>
    </row>
    <row r="100" spans="1:1" x14ac:dyDescent="0.25">
      <c r="A100" s="24"/>
    </row>
    <row r="101" spans="1:1" x14ac:dyDescent="0.25">
      <c r="A101" s="23"/>
    </row>
    <row r="102" spans="1:1" x14ac:dyDescent="0.25">
      <c r="A102" s="24"/>
    </row>
    <row r="103" spans="1:1" x14ac:dyDescent="0.25">
      <c r="A103" s="24"/>
    </row>
    <row r="104" spans="1:1" x14ac:dyDescent="0.25">
      <c r="A104" s="25"/>
    </row>
    <row r="105" spans="1:1" x14ac:dyDescent="0.25">
      <c r="A105" s="25"/>
    </row>
    <row r="106" spans="1:1" x14ac:dyDescent="0.25">
      <c r="A106" s="23"/>
    </row>
    <row r="107" spans="1:1" x14ac:dyDescent="0.25">
      <c r="A107" s="25"/>
    </row>
    <row r="108" spans="1:1" x14ac:dyDescent="0.25">
      <c r="A108" s="25"/>
    </row>
    <row r="109" spans="1:1" x14ac:dyDescent="0.25">
      <c r="A109" s="25"/>
    </row>
    <row r="110" spans="1:1" x14ac:dyDescent="0.25">
      <c r="A110" s="25"/>
    </row>
    <row r="111" spans="1:1" x14ac:dyDescent="0.25">
      <c r="A111" s="25"/>
    </row>
    <row r="112" spans="1:1" x14ac:dyDescent="0.25">
      <c r="A112" s="25"/>
    </row>
    <row r="113" spans="1:1" x14ac:dyDescent="0.25">
      <c r="A113" s="23"/>
    </row>
    <row r="114" spans="1:1" x14ac:dyDescent="0.25">
      <c r="A114" s="25"/>
    </row>
    <row r="115" spans="1:1" x14ac:dyDescent="0.25">
      <c r="A115" s="25"/>
    </row>
    <row r="116" spans="1:1" x14ac:dyDescent="0.25">
      <c r="A116" s="25"/>
    </row>
    <row r="117" spans="1:1" x14ac:dyDescent="0.25">
      <c r="A117" s="26"/>
    </row>
  </sheetData>
  <mergeCells count="1">
    <mergeCell ref="M81:N81"/>
  </mergeCells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rowBreaks count="1" manualBreakCount="1">
    <brk id="4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F58CCBB6005E9C4F91FE64D77491D1CF" ma:contentTypeVersion="7" ma:contentTypeDescription="Izveidot jaunu dokumentu." ma:contentTypeScope="" ma:versionID="5e512ce049bad84bd051459d684809da">
  <xsd:schema xmlns:xsd="http://www.w3.org/2001/XMLSchema" xmlns:xs="http://www.w3.org/2001/XMLSchema" xmlns:p="http://schemas.microsoft.com/office/2006/metadata/properties" xmlns:ns2="9c5f4703-e5b5-4a71-bd00-8c265978af61" xmlns:ns3="18cde31a-aed2-49ce-b570-e812b29b6342" targetNamespace="http://schemas.microsoft.com/office/2006/metadata/properties" ma:root="true" ma:fieldsID="fdd91807b70de961407cdf1faa21e3a0" ns2:_="" ns3:_="">
    <xsd:import namespace="9c5f4703-e5b5-4a71-bd00-8c265978af61"/>
    <xsd:import namespace="18cde31a-aed2-49ce-b570-e812b29b63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5f4703-e5b5-4a71-bd00-8c265978af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de31a-aed2-49ce-b570-e812b29b63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A50E74-049A-483F-976E-CB597B1E5D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0A156D-8930-44B0-8EFE-0388B0BD06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5f4703-e5b5-4a71-bd00-8c265978af61"/>
    <ds:schemaRef ds:uri="18cde31a-aed2-49ce-b570-e812b29b63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A955C2-FAD0-4FC4-A7F3-352CACD98EB8}">
  <ds:schemaRefs>
    <ds:schemaRef ds:uri="http://purl.org/dc/dcmitype/"/>
    <ds:schemaRef ds:uri="http://purl.org/dc/terms/"/>
    <ds:schemaRef ds:uri="http://purl.org/dc/elements/1.1/"/>
    <ds:schemaRef ds:uri="9c5f4703-e5b5-4a71-bd00-8c265978af61"/>
    <ds:schemaRef ds:uri="http://schemas.microsoft.com/office/2006/documentManagement/types"/>
    <ds:schemaRef ds:uri="http://schemas.microsoft.com/office/infopath/2007/PartnerControls"/>
    <ds:schemaRef ds:uri="18cde31a-aed2-49ce-b570-e812b29b6342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SP 2020-2023</vt:lpstr>
      <vt:lpstr>VTBL 2020-20201</vt:lpstr>
      <vt:lpstr>izmaiņas pret VTBl 2020-2021</vt:lpstr>
      <vt:lpstr>izmaiņas_changes_pret_0925</vt:lpstr>
      <vt:lpstr>20180925</vt:lpstr>
      <vt:lpstr>izmaiņas_changes</vt:lpstr>
      <vt:lpstr>20180608</vt:lpstr>
      <vt:lpstr>izmaiņas_changes_</vt:lpstr>
      <vt:lpstr>'20180608'!Print_Titles</vt:lpstr>
      <vt:lpstr>izmaiņas_changes!Print_Titles</vt:lpstr>
      <vt:lpstr>izmaiņas_changes_!Print_Titles</vt:lpstr>
      <vt:lpstr>izmaiņas_changes_pret_0925!Print_Titles</vt:lpstr>
    </vt:vector>
  </TitlesOfParts>
  <Company>Finanšu Ministrija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Dainis Stikuts</dc:creator>
  <cp:lastModifiedBy>Viktorija Zaremba</cp:lastModifiedBy>
  <cp:lastPrinted>2020-02-10T15:04:06Z</cp:lastPrinted>
  <dcterms:created xsi:type="dcterms:W3CDTF">2018-02-12T09:30:35Z</dcterms:created>
  <dcterms:modified xsi:type="dcterms:W3CDTF">2020-02-25T08:55:59Z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0x010100F58CCBB6005E9C4F91FE64D77491D1CF</vt:lpwstr>
  </property>
</Properties>
</file>