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omments1.xml" ContentType="application/vnd.openxmlformats-officedocument.spreadsheetml.comments+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2.xml" ContentType="application/vnd.openxmlformats-officedocument.drawing+xml"/>
  <Override PartName="/xl/comments2.xml" ContentType="application/vnd.openxmlformats-officedocument.spreadsheetml.comments+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omments3.xml" ContentType="application/vnd.openxmlformats-officedocument.spreadsheetml.comments+xml"/>
  <Override PartName="/xl/drawings/drawing13.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4.xml" ContentType="application/vnd.openxmlformats-officedocument.drawing+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6.xml" ContentType="application/vnd.openxmlformats-officedocument.drawingml.chart+xml"/>
  <Override PartName="/xl/drawings/drawing17.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dace.kalsone\Downloads\"/>
    </mc:Choice>
  </mc:AlternateContent>
  <bookViews>
    <workbookView xWindow="0" yWindow="0" windowWidth="20805" windowHeight="11310" tabRatio="892" firstSheet="10" activeTab="10"/>
  </bookViews>
  <sheets>
    <sheet name="Par aptauju" sheetId="1" state="hidden" r:id="rId1"/>
    <sheet name="Par partiju" sheetId="23" state="hidden" r:id="rId2"/>
    <sheet name="Izdevumi" sheetId="2" state="hidden" r:id="rId3"/>
    <sheet name="Ieņēmumi" sheetId="11" state="hidden" r:id="rId4"/>
    <sheet name="Rezerves" sheetId="12" state="hidden" r:id="rId5"/>
    <sheet name="Budžeta ieņēmumi un izdevumi" sheetId="14" state="hidden" r:id="rId6"/>
    <sheet name="Budžeta bilance" sheetId="17" state="hidden" r:id="rId7"/>
    <sheet name="Valsts parāds" sheetId="21" state="hidden" r:id="rId8"/>
    <sheet name="Riski finansēm" sheetId="24" state="hidden" r:id="rId9"/>
    <sheet name="Pārmaiņu rezultāts" sheetId="28" state="hidden" r:id="rId10"/>
    <sheet name="Partiju salīdzinājums" sheetId="29" r:id="rId11"/>
    <sheet name="Bilance" sheetId="35" r:id="rId12"/>
    <sheet name="Parāds" sheetId="37" r:id="rId13"/>
    <sheet name="Nodokļi pret IKP" sheetId="38" r:id="rId14"/>
    <sheet name="Nozaru prioritātes" sheetId="39" r:id="rId15"/>
    <sheet name="Ieņēmumu grupas" sheetId="40" r:id="rId16"/>
    <sheet name="Partiju input" sheetId="36" r:id="rId17"/>
    <sheet name="Makro" sheetId="18" state="hidden" r:id="rId18"/>
    <sheet name="Kopa_rezerves" sheetId="25" state="hidden" r:id="rId19"/>
    <sheet name="LNG_2008-2018" sheetId="26" state="hidden" r:id="rId20"/>
    <sheet name="Apro_rezerve_2010-2018" sheetId="27" state="hidden" r:id="rId21"/>
    <sheet name="Parads_1902" sheetId="22" state="hidden" r:id="rId22"/>
    <sheet name="Parads_2605" sheetId="34" state="hidden" r:id="rId23"/>
    <sheet name="Deficits_0103" sheetId="19" state="hidden" r:id="rId24"/>
    <sheet name="Deficits_2004" sheetId="33" state="hidden" r:id="rId25"/>
    <sheet name="Izdevumi_potencials" sheetId="20" state="hidden" r:id="rId26"/>
    <sheet name="Tax_2_GDP_0103" sheetId="16" state="hidden" r:id="rId27"/>
    <sheet name="Tax_2_GDP_2605" sheetId="32" state="hidden" r:id="rId28"/>
    <sheet name="GG_TE_TR_0103" sheetId="15" state="hidden" r:id="rId29"/>
    <sheet name="GG_TE_TR_2605" sheetId="31" state="hidden" r:id="rId30"/>
    <sheet name="LNG" sheetId="13" state="hidden" r:id="rId31"/>
    <sheet name="COFOG" sheetId="9" state="hidden" r:id="rId32"/>
    <sheet name="COFOG_2016" sheetId="30" state="hidden" r:id="rId33"/>
    <sheet name="Ienemumi" sheetId="10" state="hidden"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BEx00291TFWM0SH72LN67BUNGOVC" localSheetId="11" hidden="1">#REF!</definedName>
    <definedName name="BEx00291TFWM0SH72LN67BUNGOVC" localSheetId="6" hidden="1">#REF!</definedName>
    <definedName name="BEx00291TFWM0SH72LN67BUNGOVC" localSheetId="5" hidden="1">#REF!</definedName>
    <definedName name="BEx00291TFWM0SH72LN67BUNGOVC" localSheetId="23" hidden="1">#REF!</definedName>
    <definedName name="BEx00291TFWM0SH72LN67BUNGOVC" localSheetId="28" hidden="1">#REF!</definedName>
    <definedName name="BEx00291TFWM0SH72LN67BUNGOVC" localSheetId="3" hidden="1">#REF!</definedName>
    <definedName name="BEx00291TFWM0SH72LN67BUNGOVC" localSheetId="15" hidden="1">#REF!</definedName>
    <definedName name="BEx00291TFWM0SH72LN67BUNGOVC" localSheetId="25" hidden="1">#REF!</definedName>
    <definedName name="BEx00291TFWM0SH72LN67BUNGOVC" localSheetId="13" hidden="1">#REF!</definedName>
    <definedName name="BEx00291TFWM0SH72LN67BUNGOVC" localSheetId="14" hidden="1">#REF!</definedName>
    <definedName name="BEx00291TFWM0SH72LN67BUNGOVC" localSheetId="21" hidden="1">#REF!</definedName>
    <definedName name="BEx00291TFWM0SH72LN67BUNGOVC" localSheetId="12" hidden="1">#REF!</definedName>
    <definedName name="BEx00291TFWM0SH72LN67BUNGOVC" localSheetId="4" hidden="1">#REF!</definedName>
    <definedName name="BEx00291TFWM0SH72LN67BUNGOVC" localSheetId="8" hidden="1">#REF!</definedName>
    <definedName name="BEx00291TFWM0SH72LN67BUNGOVC" localSheetId="26" hidden="1">#REF!</definedName>
    <definedName name="BEx00291TFWM0SH72LN67BUNGOVC" localSheetId="7" hidden="1">#REF!</definedName>
    <definedName name="BEx00291TFWM0SH72LN67BUNGOVC" hidden="1">#REF!</definedName>
    <definedName name="BEx00RQ5JLUN6TIMBHH0D2X36GI1" localSheetId="11" hidden="1">#REF!</definedName>
    <definedName name="BEx00RQ5JLUN6TIMBHH0D2X36GI1" localSheetId="6" hidden="1">#REF!</definedName>
    <definedName name="BEx00RQ5JLUN6TIMBHH0D2X36GI1" localSheetId="5" hidden="1">#REF!</definedName>
    <definedName name="BEx00RQ5JLUN6TIMBHH0D2X36GI1" localSheetId="28" hidden="1">#REF!</definedName>
    <definedName name="BEx00RQ5JLUN6TIMBHH0D2X36GI1" localSheetId="3" hidden="1">#REF!</definedName>
    <definedName name="BEx00RQ5JLUN6TIMBHH0D2X36GI1" localSheetId="15" hidden="1">#REF!</definedName>
    <definedName name="BEx00RQ5JLUN6TIMBHH0D2X36GI1" localSheetId="13" hidden="1">#REF!</definedName>
    <definedName name="BEx00RQ5JLUN6TIMBHH0D2X36GI1" localSheetId="14" hidden="1">#REF!</definedName>
    <definedName name="BEx00RQ5JLUN6TIMBHH0D2X36GI1" localSheetId="12" hidden="1">#REF!</definedName>
    <definedName name="BEx00RQ5JLUN6TIMBHH0D2X36GI1" localSheetId="4" hidden="1">#REF!</definedName>
    <definedName name="BEx00RQ5JLUN6TIMBHH0D2X36GI1" localSheetId="8" hidden="1">#REF!</definedName>
    <definedName name="BEx00RQ5JLUN6TIMBHH0D2X36GI1" localSheetId="26" hidden="1">#REF!</definedName>
    <definedName name="BEx00RQ5JLUN6TIMBHH0D2X36GI1" localSheetId="7" hidden="1">#REF!</definedName>
    <definedName name="BEx00RQ5JLUN6TIMBHH0D2X36GI1" hidden="1">#REF!</definedName>
    <definedName name="BEx01NHUJB8UAP930A5BCDCMYNEA" localSheetId="11" hidden="1">#REF!</definedName>
    <definedName name="BEx01NHUJB8UAP930A5BCDCMYNEA" localSheetId="6" hidden="1">#REF!</definedName>
    <definedName name="BEx01NHUJB8UAP930A5BCDCMYNEA" localSheetId="5" hidden="1">#REF!</definedName>
    <definedName name="BEx01NHUJB8UAP930A5BCDCMYNEA" localSheetId="28" hidden="1">#REF!</definedName>
    <definedName name="BEx01NHUJB8UAP930A5BCDCMYNEA" localSheetId="3" hidden="1">#REF!</definedName>
    <definedName name="BEx01NHUJB8UAP930A5BCDCMYNEA" localSheetId="15" hidden="1">#REF!</definedName>
    <definedName name="BEx01NHUJB8UAP930A5BCDCMYNEA" localSheetId="25" hidden="1">#REF!</definedName>
    <definedName name="BEx01NHUJB8UAP930A5BCDCMYNEA" localSheetId="13" hidden="1">#REF!</definedName>
    <definedName name="BEx01NHUJB8UAP930A5BCDCMYNEA" localSheetId="14" hidden="1">#REF!</definedName>
    <definedName name="BEx01NHUJB8UAP930A5BCDCMYNEA" localSheetId="12" hidden="1">#REF!</definedName>
    <definedName name="BEx01NHUJB8UAP930A5BCDCMYNEA" localSheetId="4" hidden="1">#REF!</definedName>
    <definedName name="BEx01NHUJB8UAP930A5BCDCMYNEA" localSheetId="8" hidden="1">#REF!</definedName>
    <definedName name="BEx01NHUJB8UAP930A5BCDCMYNEA" localSheetId="26" hidden="1">#REF!</definedName>
    <definedName name="BEx01NHUJB8UAP930A5BCDCMYNEA" localSheetId="7" hidden="1">#REF!</definedName>
    <definedName name="BEx01NHUJB8UAP930A5BCDCMYNEA" hidden="1">#REF!</definedName>
    <definedName name="BEx02S3RMMAM49IRGCTRSYXIBTM3" localSheetId="11" hidden="1">#REF!</definedName>
    <definedName name="BEx02S3RMMAM49IRGCTRSYXIBTM3" localSheetId="6" hidden="1">#REF!</definedName>
    <definedName name="BEx02S3RMMAM49IRGCTRSYXIBTM3" localSheetId="5" hidden="1">#REF!</definedName>
    <definedName name="BEx02S3RMMAM49IRGCTRSYXIBTM3" localSheetId="28" hidden="1">#REF!</definedName>
    <definedName name="BEx02S3RMMAM49IRGCTRSYXIBTM3" localSheetId="3" hidden="1">#REF!</definedName>
    <definedName name="BEx02S3RMMAM49IRGCTRSYXIBTM3" localSheetId="15" hidden="1">#REF!</definedName>
    <definedName name="BEx02S3RMMAM49IRGCTRSYXIBTM3" localSheetId="25" hidden="1">#REF!</definedName>
    <definedName name="BEx02S3RMMAM49IRGCTRSYXIBTM3" localSheetId="13" hidden="1">#REF!</definedName>
    <definedName name="BEx02S3RMMAM49IRGCTRSYXIBTM3" localSheetId="14" hidden="1">#REF!</definedName>
    <definedName name="BEx02S3RMMAM49IRGCTRSYXIBTM3" localSheetId="12" hidden="1">#REF!</definedName>
    <definedName name="BEx02S3RMMAM49IRGCTRSYXIBTM3" localSheetId="4" hidden="1">#REF!</definedName>
    <definedName name="BEx02S3RMMAM49IRGCTRSYXIBTM3" localSheetId="8" hidden="1">#REF!</definedName>
    <definedName name="BEx02S3RMMAM49IRGCTRSYXIBTM3" localSheetId="26" hidden="1">#REF!</definedName>
    <definedName name="BEx02S3RMMAM49IRGCTRSYXIBTM3" localSheetId="7" hidden="1">#REF!</definedName>
    <definedName name="BEx02S3RMMAM49IRGCTRSYXIBTM3" hidden="1">#REF!</definedName>
    <definedName name="BEx1H7X513BJSY31BXLRNLKF2DL3" localSheetId="11" hidden="1">#REF!</definedName>
    <definedName name="BEx1H7X513BJSY31BXLRNLKF2DL3" localSheetId="6" hidden="1">#REF!</definedName>
    <definedName name="BEx1H7X513BJSY31BXLRNLKF2DL3" localSheetId="5" hidden="1">#REF!</definedName>
    <definedName name="BEx1H7X513BJSY31BXLRNLKF2DL3" localSheetId="28" hidden="1">#REF!</definedName>
    <definedName name="BEx1H7X513BJSY31BXLRNLKF2DL3" localSheetId="3" hidden="1">#REF!</definedName>
    <definedName name="BEx1H7X513BJSY31BXLRNLKF2DL3" localSheetId="15" hidden="1">#REF!</definedName>
    <definedName name="BEx1H7X513BJSY31BXLRNLKF2DL3" localSheetId="25" hidden="1">#REF!</definedName>
    <definedName name="BEx1H7X513BJSY31BXLRNLKF2DL3" localSheetId="13" hidden="1">#REF!</definedName>
    <definedName name="BEx1H7X513BJSY31BXLRNLKF2DL3" localSheetId="14" hidden="1">#REF!</definedName>
    <definedName name="BEx1H7X513BJSY31BXLRNLKF2DL3" localSheetId="12" hidden="1">#REF!</definedName>
    <definedName name="BEx1H7X513BJSY31BXLRNLKF2DL3" localSheetId="4" hidden="1">#REF!</definedName>
    <definedName name="BEx1H7X513BJSY31BXLRNLKF2DL3" localSheetId="8" hidden="1">#REF!</definedName>
    <definedName name="BEx1H7X513BJSY31BXLRNLKF2DL3" localSheetId="26" hidden="1">#REF!</definedName>
    <definedName name="BEx1H7X513BJSY31BXLRNLKF2DL3" localSheetId="7" hidden="1">#REF!</definedName>
    <definedName name="BEx1H7X513BJSY31BXLRNLKF2DL3" hidden="1">#REF!</definedName>
    <definedName name="BEx1HI9C72EAJA5BQVO8AFVN8RH6" localSheetId="11" hidden="1">#REF!</definedName>
    <definedName name="BEx1HI9C72EAJA5BQVO8AFVN8RH6" localSheetId="6" hidden="1">#REF!</definedName>
    <definedName name="BEx1HI9C72EAJA5BQVO8AFVN8RH6" localSheetId="5" hidden="1">#REF!</definedName>
    <definedName name="BEx1HI9C72EAJA5BQVO8AFVN8RH6" localSheetId="28" hidden="1">#REF!</definedName>
    <definedName name="BEx1HI9C72EAJA5BQVO8AFVN8RH6" localSheetId="3" hidden="1">#REF!</definedName>
    <definedName name="BEx1HI9C72EAJA5BQVO8AFVN8RH6" localSheetId="15" hidden="1">#REF!</definedName>
    <definedName name="BEx1HI9C72EAJA5BQVO8AFVN8RH6" localSheetId="25" hidden="1">#REF!</definedName>
    <definedName name="BEx1HI9C72EAJA5BQVO8AFVN8RH6" localSheetId="13" hidden="1">#REF!</definedName>
    <definedName name="BEx1HI9C72EAJA5BQVO8AFVN8RH6" localSheetId="14" hidden="1">#REF!</definedName>
    <definedName name="BEx1HI9C72EAJA5BQVO8AFVN8RH6" localSheetId="12" hidden="1">#REF!</definedName>
    <definedName name="BEx1HI9C72EAJA5BQVO8AFVN8RH6" localSheetId="4" hidden="1">#REF!</definedName>
    <definedName name="BEx1HI9C72EAJA5BQVO8AFVN8RH6" localSheetId="8" hidden="1">#REF!</definedName>
    <definedName name="BEx1HI9C72EAJA5BQVO8AFVN8RH6" localSheetId="26" hidden="1">#REF!</definedName>
    <definedName name="BEx1HI9C72EAJA5BQVO8AFVN8RH6" localSheetId="7" hidden="1">#REF!</definedName>
    <definedName name="BEx1HI9C72EAJA5BQVO8AFVN8RH6" hidden="1">#REF!</definedName>
    <definedName name="BEx1ILD9KYF8KV7QTO8AEJ2O44QJ" localSheetId="11" hidden="1">#REF!</definedName>
    <definedName name="BEx1ILD9KYF8KV7QTO8AEJ2O44QJ" localSheetId="6" hidden="1">#REF!</definedName>
    <definedName name="BEx1ILD9KYF8KV7QTO8AEJ2O44QJ" localSheetId="5" hidden="1">#REF!</definedName>
    <definedName name="BEx1ILD9KYF8KV7QTO8AEJ2O44QJ" localSheetId="28" hidden="1">#REF!</definedName>
    <definedName name="BEx1ILD9KYF8KV7QTO8AEJ2O44QJ" localSheetId="3" hidden="1">#REF!</definedName>
    <definedName name="BEx1ILD9KYF8KV7QTO8AEJ2O44QJ" localSheetId="15" hidden="1">#REF!</definedName>
    <definedName name="BEx1ILD9KYF8KV7QTO8AEJ2O44QJ" localSheetId="25" hidden="1">#REF!</definedName>
    <definedName name="BEx1ILD9KYF8KV7QTO8AEJ2O44QJ" localSheetId="13" hidden="1">#REF!</definedName>
    <definedName name="BEx1ILD9KYF8KV7QTO8AEJ2O44QJ" localSheetId="14" hidden="1">#REF!</definedName>
    <definedName name="BEx1ILD9KYF8KV7QTO8AEJ2O44QJ" localSheetId="12" hidden="1">#REF!</definedName>
    <definedName name="BEx1ILD9KYF8KV7QTO8AEJ2O44QJ" localSheetId="4" hidden="1">#REF!</definedName>
    <definedName name="BEx1ILD9KYF8KV7QTO8AEJ2O44QJ" localSheetId="8" hidden="1">#REF!</definedName>
    <definedName name="BEx1ILD9KYF8KV7QTO8AEJ2O44QJ" localSheetId="26" hidden="1">#REF!</definedName>
    <definedName name="BEx1ILD9KYF8KV7QTO8AEJ2O44QJ" localSheetId="7" hidden="1">#REF!</definedName>
    <definedName name="BEx1ILD9KYF8KV7QTO8AEJ2O44QJ" hidden="1">#REF!</definedName>
    <definedName name="BEx1J91O4L4U9RH1N6TZ5DMPA09Z" localSheetId="11" hidden="1">#REF!</definedName>
    <definedName name="BEx1J91O4L4U9RH1N6TZ5DMPA09Z" localSheetId="6" hidden="1">#REF!</definedName>
    <definedName name="BEx1J91O4L4U9RH1N6TZ5DMPA09Z" localSheetId="5" hidden="1">#REF!</definedName>
    <definedName name="BEx1J91O4L4U9RH1N6TZ5DMPA09Z" localSheetId="28" hidden="1">#REF!</definedName>
    <definedName name="BEx1J91O4L4U9RH1N6TZ5DMPA09Z" localSheetId="3" hidden="1">#REF!</definedName>
    <definedName name="BEx1J91O4L4U9RH1N6TZ5DMPA09Z" localSheetId="15" hidden="1">#REF!</definedName>
    <definedName name="BEx1J91O4L4U9RH1N6TZ5DMPA09Z" localSheetId="25" hidden="1">#REF!</definedName>
    <definedName name="BEx1J91O4L4U9RH1N6TZ5DMPA09Z" localSheetId="13" hidden="1">#REF!</definedName>
    <definedName name="BEx1J91O4L4U9RH1N6TZ5DMPA09Z" localSheetId="14" hidden="1">#REF!</definedName>
    <definedName name="BEx1J91O4L4U9RH1N6TZ5DMPA09Z" localSheetId="12" hidden="1">#REF!</definedName>
    <definedName name="BEx1J91O4L4U9RH1N6TZ5DMPA09Z" localSheetId="4" hidden="1">#REF!</definedName>
    <definedName name="BEx1J91O4L4U9RH1N6TZ5DMPA09Z" localSheetId="8" hidden="1">#REF!</definedName>
    <definedName name="BEx1J91O4L4U9RH1N6TZ5DMPA09Z" localSheetId="26" hidden="1">#REF!</definedName>
    <definedName name="BEx1J91O4L4U9RH1N6TZ5DMPA09Z" localSheetId="7" hidden="1">#REF!</definedName>
    <definedName name="BEx1J91O4L4U9RH1N6TZ5DMPA09Z" hidden="1">#REF!</definedName>
    <definedName name="BEx1JVIVQ4HNH47Q8YHSFOT7XE3E" localSheetId="11" hidden="1">#REF!</definedName>
    <definedName name="BEx1JVIVQ4HNH47Q8YHSFOT7XE3E" localSheetId="6" hidden="1">#REF!</definedName>
    <definedName name="BEx1JVIVQ4HNH47Q8YHSFOT7XE3E" localSheetId="5" hidden="1">#REF!</definedName>
    <definedName name="BEx1JVIVQ4HNH47Q8YHSFOT7XE3E" localSheetId="28" hidden="1">#REF!</definedName>
    <definedName name="BEx1JVIVQ4HNH47Q8YHSFOT7XE3E" localSheetId="3" hidden="1">#REF!</definedName>
    <definedName name="BEx1JVIVQ4HNH47Q8YHSFOT7XE3E" localSheetId="15" hidden="1">#REF!</definedName>
    <definedName name="BEx1JVIVQ4HNH47Q8YHSFOT7XE3E" localSheetId="25" hidden="1">#REF!</definedName>
    <definedName name="BEx1JVIVQ4HNH47Q8YHSFOT7XE3E" localSheetId="13" hidden="1">#REF!</definedName>
    <definedName name="BEx1JVIVQ4HNH47Q8YHSFOT7XE3E" localSheetId="14" hidden="1">#REF!</definedName>
    <definedName name="BEx1JVIVQ4HNH47Q8YHSFOT7XE3E" localSheetId="12" hidden="1">#REF!</definedName>
    <definedName name="BEx1JVIVQ4HNH47Q8YHSFOT7XE3E" localSheetId="4" hidden="1">#REF!</definedName>
    <definedName name="BEx1JVIVQ4HNH47Q8YHSFOT7XE3E" localSheetId="8" hidden="1">#REF!</definedName>
    <definedName name="BEx1JVIVQ4HNH47Q8YHSFOT7XE3E" localSheetId="26" hidden="1">#REF!</definedName>
    <definedName name="BEx1JVIVQ4HNH47Q8YHSFOT7XE3E" localSheetId="7" hidden="1">#REF!</definedName>
    <definedName name="BEx1JVIVQ4HNH47Q8YHSFOT7XE3E" hidden="1">#REF!</definedName>
    <definedName name="BEx1KP6WIEC74GT8JHR2WP9QPQJZ" localSheetId="11" hidden="1">#REF!</definedName>
    <definedName name="BEx1KP6WIEC74GT8JHR2WP9QPQJZ" localSheetId="6" hidden="1">#REF!</definedName>
    <definedName name="BEx1KP6WIEC74GT8JHR2WP9QPQJZ" localSheetId="5" hidden="1">#REF!</definedName>
    <definedName name="BEx1KP6WIEC74GT8JHR2WP9QPQJZ" localSheetId="28" hidden="1">#REF!</definedName>
    <definedName name="BEx1KP6WIEC74GT8JHR2WP9QPQJZ" localSheetId="3" hidden="1">#REF!</definedName>
    <definedName name="BEx1KP6WIEC74GT8JHR2WP9QPQJZ" localSheetId="15" hidden="1">#REF!</definedName>
    <definedName name="BEx1KP6WIEC74GT8JHR2WP9QPQJZ" localSheetId="25" hidden="1">#REF!</definedName>
    <definedName name="BEx1KP6WIEC74GT8JHR2WP9QPQJZ" localSheetId="13" hidden="1">#REF!</definedName>
    <definedName name="BEx1KP6WIEC74GT8JHR2WP9QPQJZ" localSheetId="14" hidden="1">#REF!</definedName>
    <definedName name="BEx1KP6WIEC74GT8JHR2WP9QPQJZ" localSheetId="12" hidden="1">#REF!</definedName>
    <definedName name="BEx1KP6WIEC74GT8JHR2WP9QPQJZ" localSheetId="4" hidden="1">#REF!</definedName>
    <definedName name="BEx1KP6WIEC74GT8JHR2WP9QPQJZ" localSheetId="8" hidden="1">#REF!</definedName>
    <definedName name="BEx1KP6WIEC74GT8JHR2WP9QPQJZ" localSheetId="26" hidden="1">#REF!</definedName>
    <definedName name="BEx1KP6WIEC74GT8JHR2WP9QPQJZ" localSheetId="7" hidden="1">#REF!</definedName>
    <definedName name="BEx1KP6WIEC74GT8JHR2WP9QPQJZ" hidden="1">#REF!</definedName>
    <definedName name="BEx1KWJD9OT4RI2N2N6MN4BMO1PX" localSheetId="11" hidden="1">#REF!</definedName>
    <definedName name="BEx1KWJD9OT4RI2N2N6MN4BMO1PX" localSheetId="6" hidden="1">#REF!</definedName>
    <definedName name="BEx1KWJD9OT4RI2N2N6MN4BMO1PX" localSheetId="5" hidden="1">#REF!</definedName>
    <definedName name="BEx1KWJD9OT4RI2N2N6MN4BMO1PX" localSheetId="28" hidden="1">#REF!</definedName>
    <definedName name="BEx1KWJD9OT4RI2N2N6MN4BMO1PX" localSheetId="3" hidden="1">#REF!</definedName>
    <definedName name="BEx1KWJD9OT4RI2N2N6MN4BMO1PX" localSheetId="15" hidden="1">#REF!</definedName>
    <definedName name="BEx1KWJD9OT4RI2N2N6MN4BMO1PX" localSheetId="25" hidden="1">#REF!</definedName>
    <definedName name="BEx1KWJD9OT4RI2N2N6MN4BMO1PX" localSheetId="13" hidden="1">#REF!</definedName>
    <definedName name="BEx1KWJD9OT4RI2N2N6MN4BMO1PX" localSheetId="14" hidden="1">#REF!</definedName>
    <definedName name="BEx1KWJD9OT4RI2N2N6MN4BMO1PX" localSheetId="12" hidden="1">#REF!</definedName>
    <definedName name="BEx1KWJD9OT4RI2N2N6MN4BMO1PX" localSheetId="4" hidden="1">#REF!</definedName>
    <definedName name="BEx1KWJD9OT4RI2N2N6MN4BMO1PX" localSheetId="8" hidden="1">#REF!</definedName>
    <definedName name="BEx1KWJD9OT4RI2N2N6MN4BMO1PX" localSheetId="26" hidden="1">#REF!</definedName>
    <definedName name="BEx1KWJD9OT4RI2N2N6MN4BMO1PX" localSheetId="7" hidden="1">#REF!</definedName>
    <definedName name="BEx1KWJD9OT4RI2N2N6MN4BMO1PX" hidden="1">#REF!</definedName>
    <definedName name="BEx1MJKVJJAUNYBM1BYB9LYH1CWL" localSheetId="11" hidden="1">#REF!</definedName>
    <definedName name="BEx1MJKVJJAUNYBM1BYB9LYH1CWL" localSheetId="6" hidden="1">#REF!</definedName>
    <definedName name="BEx1MJKVJJAUNYBM1BYB9LYH1CWL" localSheetId="5" hidden="1">#REF!</definedName>
    <definedName name="BEx1MJKVJJAUNYBM1BYB9LYH1CWL" localSheetId="28" hidden="1">#REF!</definedName>
    <definedName name="BEx1MJKVJJAUNYBM1BYB9LYH1CWL" localSheetId="3" hidden="1">#REF!</definedName>
    <definedName name="BEx1MJKVJJAUNYBM1BYB9LYH1CWL" localSheetId="15" hidden="1">#REF!</definedName>
    <definedName name="BEx1MJKVJJAUNYBM1BYB9LYH1CWL" localSheetId="25" hidden="1">#REF!</definedName>
    <definedName name="BEx1MJKVJJAUNYBM1BYB9LYH1CWL" localSheetId="13" hidden="1">#REF!</definedName>
    <definedName name="BEx1MJKVJJAUNYBM1BYB9LYH1CWL" localSheetId="14" hidden="1">#REF!</definedName>
    <definedName name="BEx1MJKVJJAUNYBM1BYB9LYH1CWL" localSheetId="12" hidden="1">#REF!</definedName>
    <definedName name="BEx1MJKVJJAUNYBM1BYB9LYH1CWL" localSheetId="4" hidden="1">#REF!</definedName>
    <definedName name="BEx1MJKVJJAUNYBM1BYB9LYH1CWL" localSheetId="8" hidden="1">#REF!</definedName>
    <definedName name="BEx1MJKVJJAUNYBM1BYB9LYH1CWL" localSheetId="26" hidden="1">#REF!</definedName>
    <definedName name="BEx1MJKVJJAUNYBM1BYB9LYH1CWL" localSheetId="7" hidden="1">#REF!</definedName>
    <definedName name="BEx1MJKVJJAUNYBM1BYB9LYH1CWL" hidden="1">#REF!</definedName>
    <definedName name="BEx1MMKMLWIJSHHE74V478CELFN5" localSheetId="11" hidden="1">#REF!</definedName>
    <definedName name="BEx1MMKMLWIJSHHE74V478CELFN5" localSheetId="6" hidden="1">#REF!</definedName>
    <definedName name="BEx1MMKMLWIJSHHE74V478CELFN5" localSheetId="5" hidden="1">#REF!</definedName>
    <definedName name="BEx1MMKMLWIJSHHE74V478CELFN5" localSheetId="28" hidden="1">#REF!</definedName>
    <definedName name="BEx1MMKMLWIJSHHE74V478CELFN5" localSheetId="3" hidden="1">#REF!</definedName>
    <definedName name="BEx1MMKMLWIJSHHE74V478CELFN5" localSheetId="15" hidden="1">#REF!</definedName>
    <definedName name="BEx1MMKMLWIJSHHE74V478CELFN5" localSheetId="25" hidden="1">#REF!</definedName>
    <definedName name="BEx1MMKMLWIJSHHE74V478CELFN5" localSheetId="13" hidden="1">#REF!</definedName>
    <definedName name="BEx1MMKMLWIJSHHE74V478CELFN5" localSheetId="14" hidden="1">#REF!</definedName>
    <definedName name="BEx1MMKMLWIJSHHE74V478CELFN5" localSheetId="12" hidden="1">#REF!</definedName>
    <definedName name="BEx1MMKMLWIJSHHE74V478CELFN5" localSheetId="4" hidden="1">#REF!</definedName>
    <definedName name="BEx1MMKMLWIJSHHE74V478CELFN5" localSheetId="8" hidden="1">#REF!</definedName>
    <definedName name="BEx1MMKMLWIJSHHE74V478CELFN5" localSheetId="26" hidden="1">#REF!</definedName>
    <definedName name="BEx1MMKMLWIJSHHE74V478CELFN5" localSheetId="7" hidden="1">#REF!</definedName>
    <definedName name="BEx1MMKMLWIJSHHE74V478CELFN5" hidden="1">#REF!</definedName>
    <definedName name="BEx1MS4BYFL60IBZC8LZ7VX13KM8" localSheetId="11" hidden="1">#REF!</definedName>
    <definedName name="BEx1MS4BYFL60IBZC8LZ7VX13KM8" localSheetId="6" hidden="1">#REF!</definedName>
    <definedName name="BEx1MS4BYFL60IBZC8LZ7VX13KM8" localSheetId="5" hidden="1">#REF!</definedName>
    <definedName name="BEx1MS4BYFL60IBZC8LZ7VX13KM8" localSheetId="28" hidden="1">#REF!</definedName>
    <definedName name="BEx1MS4BYFL60IBZC8LZ7VX13KM8" localSheetId="3" hidden="1">#REF!</definedName>
    <definedName name="BEx1MS4BYFL60IBZC8LZ7VX13KM8" localSheetId="15" hidden="1">#REF!</definedName>
    <definedName name="BEx1MS4BYFL60IBZC8LZ7VX13KM8" localSheetId="25" hidden="1">#REF!</definedName>
    <definedName name="BEx1MS4BYFL60IBZC8LZ7VX13KM8" localSheetId="13" hidden="1">#REF!</definedName>
    <definedName name="BEx1MS4BYFL60IBZC8LZ7VX13KM8" localSheetId="14" hidden="1">#REF!</definedName>
    <definedName name="BEx1MS4BYFL60IBZC8LZ7VX13KM8" localSheetId="12" hidden="1">#REF!</definedName>
    <definedName name="BEx1MS4BYFL60IBZC8LZ7VX13KM8" localSheetId="4" hidden="1">#REF!</definedName>
    <definedName name="BEx1MS4BYFL60IBZC8LZ7VX13KM8" localSheetId="8" hidden="1">#REF!</definedName>
    <definedName name="BEx1MS4BYFL60IBZC8LZ7VX13KM8" localSheetId="26" hidden="1">#REF!</definedName>
    <definedName name="BEx1MS4BYFL60IBZC8LZ7VX13KM8" localSheetId="7" hidden="1">#REF!</definedName>
    <definedName name="BEx1MS4BYFL60IBZC8LZ7VX13KM8" hidden="1">#REF!</definedName>
    <definedName name="BEx1OOWGET6S1KYHJBFZLD9XWWBC" localSheetId="11" hidden="1">#REF!</definedName>
    <definedName name="BEx1OOWGET6S1KYHJBFZLD9XWWBC" localSheetId="6" hidden="1">#REF!</definedName>
    <definedName name="BEx1OOWGET6S1KYHJBFZLD9XWWBC" localSheetId="5" hidden="1">#REF!</definedName>
    <definedName name="BEx1OOWGET6S1KYHJBFZLD9XWWBC" localSheetId="28" hidden="1">#REF!</definedName>
    <definedName name="BEx1OOWGET6S1KYHJBFZLD9XWWBC" localSheetId="3" hidden="1">#REF!</definedName>
    <definedName name="BEx1OOWGET6S1KYHJBFZLD9XWWBC" localSheetId="15" hidden="1">#REF!</definedName>
    <definedName name="BEx1OOWGET6S1KYHJBFZLD9XWWBC" localSheetId="25" hidden="1">#REF!</definedName>
    <definedName name="BEx1OOWGET6S1KYHJBFZLD9XWWBC" localSheetId="13" hidden="1">#REF!</definedName>
    <definedName name="BEx1OOWGET6S1KYHJBFZLD9XWWBC" localSheetId="14" hidden="1">#REF!</definedName>
    <definedName name="BEx1OOWGET6S1KYHJBFZLD9XWWBC" localSheetId="12" hidden="1">#REF!</definedName>
    <definedName name="BEx1OOWGET6S1KYHJBFZLD9XWWBC" localSheetId="4" hidden="1">#REF!</definedName>
    <definedName name="BEx1OOWGET6S1KYHJBFZLD9XWWBC" localSheetId="8" hidden="1">#REF!</definedName>
    <definedName name="BEx1OOWGET6S1KYHJBFZLD9XWWBC" localSheetId="26" hidden="1">#REF!</definedName>
    <definedName name="BEx1OOWGET6S1KYHJBFZLD9XWWBC" localSheetId="7" hidden="1">#REF!</definedName>
    <definedName name="BEx1OOWGET6S1KYHJBFZLD9XWWBC" hidden="1">#REF!</definedName>
    <definedName name="BEx1P2OSGCKL4ANRW5JU86B3OUP2" localSheetId="11" hidden="1">#REF!</definedName>
    <definedName name="BEx1P2OSGCKL4ANRW5JU86B3OUP2" localSheetId="6" hidden="1">#REF!</definedName>
    <definedName name="BEx1P2OSGCKL4ANRW5JU86B3OUP2" localSheetId="5" hidden="1">#REF!</definedName>
    <definedName name="BEx1P2OSGCKL4ANRW5JU86B3OUP2" localSheetId="28" hidden="1">#REF!</definedName>
    <definedName name="BEx1P2OSGCKL4ANRW5JU86B3OUP2" localSheetId="3" hidden="1">#REF!</definedName>
    <definedName name="BEx1P2OSGCKL4ANRW5JU86B3OUP2" localSheetId="15" hidden="1">#REF!</definedName>
    <definedName name="BEx1P2OSGCKL4ANRW5JU86B3OUP2" localSheetId="25" hidden="1">#REF!</definedName>
    <definedName name="BEx1P2OSGCKL4ANRW5JU86B3OUP2" localSheetId="13" hidden="1">#REF!</definedName>
    <definedName name="BEx1P2OSGCKL4ANRW5JU86B3OUP2" localSheetId="14" hidden="1">#REF!</definedName>
    <definedName name="BEx1P2OSGCKL4ANRW5JU86B3OUP2" localSheetId="12" hidden="1">#REF!</definedName>
    <definedName name="BEx1P2OSGCKL4ANRW5JU86B3OUP2" localSheetId="4" hidden="1">#REF!</definedName>
    <definedName name="BEx1P2OSGCKL4ANRW5JU86B3OUP2" localSheetId="8" hidden="1">#REF!</definedName>
    <definedName name="BEx1P2OSGCKL4ANRW5JU86B3OUP2" localSheetId="26" hidden="1">#REF!</definedName>
    <definedName name="BEx1P2OSGCKL4ANRW5JU86B3OUP2" localSheetId="7" hidden="1">#REF!</definedName>
    <definedName name="BEx1P2OSGCKL4ANRW5JU86B3OUP2" hidden="1">#REF!</definedName>
    <definedName name="BEx1PGH3GRG8414N36YXACK3CPOO" localSheetId="11" hidden="1">#REF!</definedName>
    <definedName name="BEx1PGH3GRG8414N36YXACK3CPOO" localSheetId="6" hidden="1">#REF!</definedName>
    <definedName name="BEx1PGH3GRG8414N36YXACK3CPOO" localSheetId="5" hidden="1">#REF!</definedName>
    <definedName name="BEx1PGH3GRG8414N36YXACK3CPOO" localSheetId="28" hidden="1">#REF!</definedName>
    <definedName name="BEx1PGH3GRG8414N36YXACK3CPOO" localSheetId="3" hidden="1">#REF!</definedName>
    <definedName name="BEx1PGH3GRG8414N36YXACK3CPOO" localSheetId="15" hidden="1">#REF!</definedName>
    <definedName name="BEx1PGH3GRG8414N36YXACK3CPOO" localSheetId="25" hidden="1">#REF!</definedName>
    <definedName name="BEx1PGH3GRG8414N36YXACK3CPOO" localSheetId="13" hidden="1">#REF!</definedName>
    <definedName name="BEx1PGH3GRG8414N36YXACK3CPOO" localSheetId="14" hidden="1">#REF!</definedName>
    <definedName name="BEx1PGH3GRG8414N36YXACK3CPOO" localSheetId="12" hidden="1">#REF!</definedName>
    <definedName name="BEx1PGH3GRG8414N36YXACK3CPOO" localSheetId="4" hidden="1">#REF!</definedName>
    <definedName name="BEx1PGH3GRG8414N36YXACK3CPOO" localSheetId="8" hidden="1">#REF!</definedName>
    <definedName name="BEx1PGH3GRG8414N36YXACK3CPOO" localSheetId="26" hidden="1">#REF!</definedName>
    <definedName name="BEx1PGH3GRG8414N36YXACK3CPOO" localSheetId="7" hidden="1">#REF!</definedName>
    <definedName name="BEx1PGH3GRG8414N36YXACK3CPOO" hidden="1">#REF!</definedName>
    <definedName name="BEx1QL3156WEYPI3R9CJQ00GSPI4" localSheetId="11" hidden="1">#REF!</definedName>
    <definedName name="BEx1QL3156WEYPI3R9CJQ00GSPI4" localSheetId="6" hidden="1">#REF!</definedName>
    <definedName name="BEx1QL3156WEYPI3R9CJQ00GSPI4" localSheetId="5" hidden="1">#REF!</definedName>
    <definedName name="BEx1QL3156WEYPI3R9CJQ00GSPI4" localSheetId="28" hidden="1">#REF!</definedName>
    <definedName name="BEx1QL3156WEYPI3R9CJQ00GSPI4" localSheetId="3" hidden="1">#REF!</definedName>
    <definedName name="BEx1QL3156WEYPI3R9CJQ00GSPI4" localSheetId="15" hidden="1">#REF!</definedName>
    <definedName name="BEx1QL3156WEYPI3R9CJQ00GSPI4" localSheetId="25" hidden="1">#REF!</definedName>
    <definedName name="BEx1QL3156WEYPI3R9CJQ00GSPI4" localSheetId="13" hidden="1">#REF!</definedName>
    <definedName name="BEx1QL3156WEYPI3R9CJQ00GSPI4" localSheetId="14" hidden="1">#REF!</definedName>
    <definedName name="BEx1QL3156WEYPI3R9CJQ00GSPI4" localSheetId="12" hidden="1">#REF!</definedName>
    <definedName name="BEx1QL3156WEYPI3R9CJQ00GSPI4" localSheetId="4" hidden="1">#REF!</definedName>
    <definedName name="BEx1QL3156WEYPI3R9CJQ00GSPI4" localSheetId="8" hidden="1">#REF!</definedName>
    <definedName name="BEx1QL3156WEYPI3R9CJQ00GSPI4" localSheetId="26" hidden="1">#REF!</definedName>
    <definedName name="BEx1QL3156WEYPI3R9CJQ00GSPI4" localSheetId="7" hidden="1">#REF!</definedName>
    <definedName name="BEx1QL3156WEYPI3R9CJQ00GSPI4" hidden="1">#REF!</definedName>
    <definedName name="BEx1QPKVDU9SLK3O0E92FYO40BZP" localSheetId="11" hidden="1">#REF!</definedName>
    <definedName name="BEx1QPKVDU9SLK3O0E92FYO40BZP" localSheetId="6" hidden="1">#REF!</definedName>
    <definedName name="BEx1QPKVDU9SLK3O0E92FYO40BZP" localSheetId="5" hidden="1">#REF!</definedName>
    <definedName name="BEx1QPKVDU9SLK3O0E92FYO40BZP" localSheetId="28" hidden="1">#REF!</definedName>
    <definedName name="BEx1QPKVDU9SLK3O0E92FYO40BZP" localSheetId="3" hidden="1">#REF!</definedName>
    <definedName name="BEx1QPKVDU9SLK3O0E92FYO40BZP" localSheetId="15" hidden="1">#REF!</definedName>
    <definedName name="BEx1QPKVDU9SLK3O0E92FYO40BZP" localSheetId="25" hidden="1">#REF!</definedName>
    <definedName name="BEx1QPKVDU9SLK3O0E92FYO40BZP" localSheetId="13" hidden="1">#REF!</definedName>
    <definedName name="BEx1QPKVDU9SLK3O0E92FYO40BZP" localSheetId="14" hidden="1">#REF!</definedName>
    <definedName name="BEx1QPKVDU9SLK3O0E92FYO40BZP" localSheetId="12" hidden="1">#REF!</definedName>
    <definedName name="BEx1QPKVDU9SLK3O0E92FYO40BZP" localSheetId="4" hidden="1">#REF!</definedName>
    <definedName name="BEx1QPKVDU9SLK3O0E92FYO40BZP" localSheetId="8" hidden="1">#REF!</definedName>
    <definedName name="BEx1QPKVDU9SLK3O0E92FYO40BZP" localSheetId="26" hidden="1">#REF!</definedName>
    <definedName name="BEx1QPKVDU9SLK3O0E92FYO40BZP" localSheetId="7" hidden="1">#REF!</definedName>
    <definedName name="BEx1QPKVDU9SLK3O0E92FYO40BZP" hidden="1">#REF!</definedName>
    <definedName name="BEx1SUG5GCPP5E1UPZD3TR8HR1DH" localSheetId="11" hidden="1">#REF!</definedName>
    <definedName name="BEx1SUG5GCPP5E1UPZD3TR8HR1DH" localSheetId="6" hidden="1">#REF!</definedName>
    <definedName name="BEx1SUG5GCPP5E1UPZD3TR8HR1DH" localSheetId="5" hidden="1">#REF!</definedName>
    <definedName name="BEx1SUG5GCPP5E1UPZD3TR8HR1DH" localSheetId="28" hidden="1">#REF!</definedName>
    <definedName name="BEx1SUG5GCPP5E1UPZD3TR8HR1DH" localSheetId="3" hidden="1">#REF!</definedName>
    <definedName name="BEx1SUG5GCPP5E1UPZD3TR8HR1DH" localSheetId="15" hidden="1">#REF!</definedName>
    <definedName name="BEx1SUG5GCPP5E1UPZD3TR8HR1DH" localSheetId="25" hidden="1">#REF!</definedName>
    <definedName name="BEx1SUG5GCPP5E1UPZD3TR8HR1DH" localSheetId="13" hidden="1">#REF!</definedName>
    <definedName name="BEx1SUG5GCPP5E1UPZD3TR8HR1DH" localSheetId="14" hidden="1">#REF!</definedName>
    <definedName name="BEx1SUG5GCPP5E1UPZD3TR8HR1DH" localSheetId="12" hidden="1">#REF!</definedName>
    <definedName name="BEx1SUG5GCPP5E1UPZD3TR8HR1DH" localSheetId="4" hidden="1">#REF!</definedName>
    <definedName name="BEx1SUG5GCPP5E1UPZD3TR8HR1DH" localSheetId="8" hidden="1">#REF!</definedName>
    <definedName name="BEx1SUG5GCPP5E1UPZD3TR8HR1DH" localSheetId="26" hidden="1">#REF!</definedName>
    <definedName name="BEx1SUG5GCPP5E1UPZD3TR8HR1DH" localSheetId="7" hidden="1">#REF!</definedName>
    <definedName name="BEx1SUG5GCPP5E1UPZD3TR8HR1DH" hidden="1">#REF!</definedName>
    <definedName name="BEx1T64YGK6TUA6FFFPBSX2QPPNB" localSheetId="11" hidden="1">#REF!</definedName>
    <definedName name="BEx1T64YGK6TUA6FFFPBSX2QPPNB" localSheetId="6" hidden="1">#REF!</definedName>
    <definedName name="BEx1T64YGK6TUA6FFFPBSX2QPPNB" localSheetId="5" hidden="1">#REF!</definedName>
    <definedName name="BEx1T64YGK6TUA6FFFPBSX2QPPNB" localSheetId="28" hidden="1">#REF!</definedName>
    <definedName name="BEx1T64YGK6TUA6FFFPBSX2QPPNB" localSheetId="3" hidden="1">#REF!</definedName>
    <definedName name="BEx1T64YGK6TUA6FFFPBSX2QPPNB" localSheetId="15" hidden="1">#REF!</definedName>
    <definedName name="BEx1T64YGK6TUA6FFFPBSX2QPPNB" localSheetId="25" hidden="1">#REF!</definedName>
    <definedName name="BEx1T64YGK6TUA6FFFPBSX2QPPNB" localSheetId="13" hidden="1">#REF!</definedName>
    <definedName name="BEx1T64YGK6TUA6FFFPBSX2QPPNB" localSheetId="14" hidden="1">#REF!</definedName>
    <definedName name="BEx1T64YGK6TUA6FFFPBSX2QPPNB" localSheetId="12" hidden="1">#REF!</definedName>
    <definedName name="BEx1T64YGK6TUA6FFFPBSX2QPPNB" localSheetId="4" hidden="1">#REF!</definedName>
    <definedName name="BEx1T64YGK6TUA6FFFPBSX2QPPNB" localSheetId="8" hidden="1">#REF!</definedName>
    <definedName name="BEx1T64YGK6TUA6FFFPBSX2QPPNB" localSheetId="26" hidden="1">#REF!</definedName>
    <definedName name="BEx1T64YGK6TUA6FFFPBSX2QPPNB" localSheetId="7" hidden="1">#REF!</definedName>
    <definedName name="BEx1T64YGK6TUA6FFFPBSX2QPPNB" hidden="1">#REF!</definedName>
    <definedName name="BEx1T9FNYP9XC413EICJJS3CIB3I" localSheetId="11" hidden="1">#REF!</definedName>
    <definedName name="BEx1T9FNYP9XC413EICJJS3CIB3I" localSheetId="6" hidden="1">#REF!</definedName>
    <definedName name="BEx1T9FNYP9XC413EICJJS3CIB3I" localSheetId="5" hidden="1">#REF!</definedName>
    <definedName name="BEx1T9FNYP9XC413EICJJS3CIB3I" localSheetId="28" hidden="1">#REF!</definedName>
    <definedName name="BEx1T9FNYP9XC413EICJJS3CIB3I" localSheetId="3" hidden="1">#REF!</definedName>
    <definedName name="BEx1T9FNYP9XC413EICJJS3CIB3I" localSheetId="15" hidden="1">#REF!</definedName>
    <definedName name="BEx1T9FNYP9XC413EICJJS3CIB3I" localSheetId="25" hidden="1">#REF!</definedName>
    <definedName name="BEx1T9FNYP9XC413EICJJS3CIB3I" localSheetId="13" hidden="1">#REF!</definedName>
    <definedName name="BEx1T9FNYP9XC413EICJJS3CIB3I" localSheetId="14" hidden="1">#REF!</definedName>
    <definedName name="BEx1T9FNYP9XC413EICJJS3CIB3I" localSheetId="12" hidden="1">#REF!</definedName>
    <definedName name="BEx1T9FNYP9XC413EICJJS3CIB3I" localSheetId="4" hidden="1">#REF!</definedName>
    <definedName name="BEx1T9FNYP9XC413EICJJS3CIB3I" localSheetId="8" hidden="1">#REF!</definedName>
    <definedName name="BEx1T9FNYP9XC413EICJJS3CIB3I" localSheetId="26" hidden="1">#REF!</definedName>
    <definedName name="BEx1T9FNYP9XC413EICJJS3CIB3I" localSheetId="7" hidden="1">#REF!</definedName>
    <definedName name="BEx1T9FNYP9XC413EICJJS3CIB3I" hidden="1">#REF!</definedName>
    <definedName name="BEx1UOU0SIP0VL35IYJ3IEV9IEQ9" localSheetId="11" hidden="1">#REF!</definedName>
    <definedName name="BEx1UOU0SIP0VL35IYJ3IEV9IEQ9" localSheetId="6" hidden="1">#REF!</definedName>
    <definedName name="BEx1UOU0SIP0VL35IYJ3IEV9IEQ9" localSheetId="5" hidden="1">#REF!</definedName>
    <definedName name="BEx1UOU0SIP0VL35IYJ3IEV9IEQ9" localSheetId="28" hidden="1">#REF!</definedName>
    <definedName name="BEx1UOU0SIP0VL35IYJ3IEV9IEQ9" localSheetId="3" hidden="1">#REF!</definedName>
    <definedName name="BEx1UOU0SIP0VL35IYJ3IEV9IEQ9" localSheetId="15" hidden="1">#REF!</definedName>
    <definedName name="BEx1UOU0SIP0VL35IYJ3IEV9IEQ9" localSheetId="25" hidden="1">#REF!</definedName>
    <definedName name="BEx1UOU0SIP0VL35IYJ3IEV9IEQ9" localSheetId="13" hidden="1">#REF!</definedName>
    <definedName name="BEx1UOU0SIP0VL35IYJ3IEV9IEQ9" localSheetId="14" hidden="1">#REF!</definedName>
    <definedName name="BEx1UOU0SIP0VL35IYJ3IEV9IEQ9" localSheetId="12" hidden="1">#REF!</definedName>
    <definedName name="BEx1UOU0SIP0VL35IYJ3IEV9IEQ9" localSheetId="4" hidden="1">#REF!</definedName>
    <definedName name="BEx1UOU0SIP0VL35IYJ3IEV9IEQ9" localSheetId="8" hidden="1">#REF!</definedName>
    <definedName name="BEx1UOU0SIP0VL35IYJ3IEV9IEQ9" localSheetId="26" hidden="1">#REF!</definedName>
    <definedName name="BEx1UOU0SIP0VL35IYJ3IEV9IEQ9" localSheetId="7" hidden="1">#REF!</definedName>
    <definedName name="BEx1UOU0SIP0VL35IYJ3IEV9IEQ9" hidden="1">#REF!</definedName>
    <definedName name="BEx1V79N0TQAFIRH3KFHSLZAL1GW" localSheetId="11" hidden="1">#REF!</definedName>
    <definedName name="BEx1V79N0TQAFIRH3KFHSLZAL1GW" localSheetId="6" hidden="1">#REF!</definedName>
    <definedName name="BEx1V79N0TQAFIRH3KFHSLZAL1GW" localSheetId="5" hidden="1">#REF!</definedName>
    <definedName name="BEx1V79N0TQAFIRH3KFHSLZAL1GW" localSheetId="28" hidden="1">#REF!</definedName>
    <definedName name="BEx1V79N0TQAFIRH3KFHSLZAL1GW" localSheetId="3" hidden="1">#REF!</definedName>
    <definedName name="BEx1V79N0TQAFIRH3KFHSLZAL1GW" localSheetId="15" hidden="1">#REF!</definedName>
    <definedName name="BEx1V79N0TQAFIRH3KFHSLZAL1GW" localSheetId="25" hidden="1">#REF!</definedName>
    <definedName name="BEx1V79N0TQAFIRH3KFHSLZAL1GW" localSheetId="13" hidden="1">#REF!</definedName>
    <definedName name="BEx1V79N0TQAFIRH3KFHSLZAL1GW" localSheetId="14" hidden="1">#REF!</definedName>
    <definedName name="BEx1V79N0TQAFIRH3KFHSLZAL1GW" localSheetId="12" hidden="1">#REF!</definedName>
    <definedName name="BEx1V79N0TQAFIRH3KFHSLZAL1GW" localSheetId="4" hidden="1">#REF!</definedName>
    <definedName name="BEx1V79N0TQAFIRH3KFHSLZAL1GW" localSheetId="8" hidden="1">#REF!</definedName>
    <definedName name="BEx1V79N0TQAFIRH3KFHSLZAL1GW" localSheetId="26" hidden="1">#REF!</definedName>
    <definedName name="BEx1V79N0TQAFIRH3KFHSLZAL1GW" localSheetId="7" hidden="1">#REF!</definedName>
    <definedName name="BEx1V79N0TQAFIRH3KFHSLZAL1GW" hidden="1">#REF!</definedName>
    <definedName name="BEx1VZVTULZORT9RPBIYQMS8LAIS" localSheetId="11" hidden="1">#REF!</definedName>
    <definedName name="BEx1VZVTULZORT9RPBIYQMS8LAIS" localSheetId="6" hidden="1">#REF!</definedName>
    <definedName name="BEx1VZVTULZORT9RPBIYQMS8LAIS" localSheetId="5" hidden="1">#REF!</definedName>
    <definedName name="BEx1VZVTULZORT9RPBIYQMS8LAIS" localSheetId="28" hidden="1">#REF!</definedName>
    <definedName name="BEx1VZVTULZORT9RPBIYQMS8LAIS" localSheetId="3" hidden="1">#REF!</definedName>
    <definedName name="BEx1VZVTULZORT9RPBIYQMS8LAIS" localSheetId="15" hidden="1">#REF!</definedName>
    <definedName name="BEx1VZVTULZORT9RPBIYQMS8LAIS" localSheetId="25" hidden="1">#REF!</definedName>
    <definedName name="BEx1VZVTULZORT9RPBIYQMS8LAIS" localSheetId="13" hidden="1">#REF!</definedName>
    <definedName name="BEx1VZVTULZORT9RPBIYQMS8LAIS" localSheetId="14" hidden="1">#REF!</definedName>
    <definedName name="BEx1VZVTULZORT9RPBIYQMS8LAIS" localSheetId="12" hidden="1">#REF!</definedName>
    <definedName name="BEx1VZVTULZORT9RPBIYQMS8LAIS" localSheetId="4" hidden="1">#REF!</definedName>
    <definedName name="BEx1VZVTULZORT9RPBIYQMS8LAIS" localSheetId="8" hidden="1">#REF!</definedName>
    <definedName name="BEx1VZVTULZORT9RPBIYQMS8LAIS" localSheetId="26" hidden="1">#REF!</definedName>
    <definedName name="BEx1VZVTULZORT9RPBIYQMS8LAIS" localSheetId="7" hidden="1">#REF!</definedName>
    <definedName name="BEx1VZVTULZORT9RPBIYQMS8LAIS" hidden="1">#REF!</definedName>
    <definedName name="BEx1W66EZ12EH9GPTUTM3ET4FUL2" localSheetId="11" hidden="1">#REF!</definedName>
    <definedName name="BEx1W66EZ12EH9GPTUTM3ET4FUL2" localSheetId="6" hidden="1">#REF!</definedName>
    <definedName name="BEx1W66EZ12EH9GPTUTM3ET4FUL2" localSheetId="5" hidden="1">#REF!</definedName>
    <definedName name="BEx1W66EZ12EH9GPTUTM3ET4FUL2" localSheetId="28" hidden="1">#REF!</definedName>
    <definedName name="BEx1W66EZ12EH9GPTUTM3ET4FUL2" localSheetId="3" hidden="1">#REF!</definedName>
    <definedName name="BEx1W66EZ12EH9GPTUTM3ET4FUL2" localSheetId="15" hidden="1">#REF!</definedName>
    <definedName name="BEx1W66EZ12EH9GPTUTM3ET4FUL2" localSheetId="25" hidden="1">#REF!</definedName>
    <definedName name="BEx1W66EZ12EH9GPTUTM3ET4FUL2" localSheetId="13" hidden="1">#REF!</definedName>
    <definedName name="BEx1W66EZ12EH9GPTUTM3ET4FUL2" localSheetId="14" hidden="1">#REF!</definedName>
    <definedName name="BEx1W66EZ12EH9GPTUTM3ET4FUL2" localSheetId="12" hidden="1">#REF!</definedName>
    <definedName name="BEx1W66EZ12EH9GPTUTM3ET4FUL2" localSheetId="4" hidden="1">#REF!</definedName>
    <definedName name="BEx1W66EZ12EH9GPTUTM3ET4FUL2" localSheetId="8" hidden="1">#REF!</definedName>
    <definedName name="BEx1W66EZ12EH9GPTUTM3ET4FUL2" localSheetId="26" hidden="1">#REF!</definedName>
    <definedName name="BEx1W66EZ12EH9GPTUTM3ET4FUL2" localSheetId="7" hidden="1">#REF!</definedName>
    <definedName name="BEx1W66EZ12EH9GPTUTM3ET4FUL2" hidden="1">#REF!</definedName>
    <definedName name="BEx1W9RV1JQUGHRFI7EU9J8END50" localSheetId="11" hidden="1">#REF!</definedName>
    <definedName name="BEx1W9RV1JQUGHRFI7EU9J8END50" localSheetId="6" hidden="1">#REF!</definedName>
    <definedName name="BEx1W9RV1JQUGHRFI7EU9J8END50" localSheetId="5" hidden="1">#REF!</definedName>
    <definedName name="BEx1W9RV1JQUGHRFI7EU9J8END50" localSheetId="28" hidden="1">#REF!</definedName>
    <definedName name="BEx1W9RV1JQUGHRFI7EU9J8END50" localSheetId="3" hidden="1">#REF!</definedName>
    <definedName name="BEx1W9RV1JQUGHRFI7EU9J8END50" localSheetId="15" hidden="1">#REF!</definedName>
    <definedName name="BEx1W9RV1JQUGHRFI7EU9J8END50" localSheetId="25" hidden="1">#REF!</definedName>
    <definedName name="BEx1W9RV1JQUGHRFI7EU9J8END50" localSheetId="13" hidden="1">#REF!</definedName>
    <definedName name="BEx1W9RV1JQUGHRFI7EU9J8END50" localSheetId="14" hidden="1">#REF!</definedName>
    <definedName name="BEx1W9RV1JQUGHRFI7EU9J8END50" localSheetId="12" hidden="1">#REF!</definedName>
    <definedName name="BEx1W9RV1JQUGHRFI7EU9J8END50" localSheetId="4" hidden="1">#REF!</definedName>
    <definedName name="BEx1W9RV1JQUGHRFI7EU9J8END50" localSheetId="8" hidden="1">#REF!</definedName>
    <definedName name="BEx1W9RV1JQUGHRFI7EU9J8END50" localSheetId="26" hidden="1">#REF!</definedName>
    <definedName name="BEx1W9RV1JQUGHRFI7EU9J8END50" localSheetId="7" hidden="1">#REF!</definedName>
    <definedName name="BEx1W9RV1JQUGHRFI7EU9J8END50" hidden="1">#REF!</definedName>
    <definedName name="BEx1WHKK4EWJNI2ZYDJKG5VN3BOD" localSheetId="11" hidden="1">#REF!</definedName>
    <definedName name="BEx1WHKK4EWJNI2ZYDJKG5VN3BOD" localSheetId="6" hidden="1">#REF!</definedName>
    <definedName name="BEx1WHKK4EWJNI2ZYDJKG5VN3BOD" localSheetId="5" hidden="1">#REF!</definedName>
    <definedName name="BEx1WHKK4EWJNI2ZYDJKG5VN3BOD" localSheetId="28" hidden="1">#REF!</definedName>
    <definedName name="BEx1WHKK4EWJNI2ZYDJKG5VN3BOD" localSheetId="3" hidden="1">#REF!</definedName>
    <definedName name="BEx1WHKK4EWJNI2ZYDJKG5VN3BOD" localSheetId="15" hidden="1">#REF!</definedName>
    <definedName name="BEx1WHKK4EWJNI2ZYDJKG5VN3BOD" localSheetId="25" hidden="1">#REF!</definedName>
    <definedName name="BEx1WHKK4EWJNI2ZYDJKG5VN3BOD" localSheetId="13" hidden="1">#REF!</definedName>
    <definedName name="BEx1WHKK4EWJNI2ZYDJKG5VN3BOD" localSheetId="14" hidden="1">#REF!</definedName>
    <definedName name="BEx1WHKK4EWJNI2ZYDJKG5VN3BOD" localSheetId="12" hidden="1">#REF!</definedName>
    <definedName name="BEx1WHKK4EWJNI2ZYDJKG5VN3BOD" localSheetId="4" hidden="1">#REF!</definedName>
    <definedName name="BEx1WHKK4EWJNI2ZYDJKG5VN3BOD" localSheetId="8" hidden="1">#REF!</definedName>
    <definedName name="BEx1WHKK4EWJNI2ZYDJKG5VN3BOD" localSheetId="26" hidden="1">#REF!</definedName>
    <definedName name="BEx1WHKK4EWJNI2ZYDJKG5VN3BOD" localSheetId="7" hidden="1">#REF!</definedName>
    <definedName name="BEx1WHKK4EWJNI2ZYDJKG5VN3BOD" hidden="1">#REF!</definedName>
    <definedName name="BEx1XJ1394CX4S34Z4EZIYEQ73N8" localSheetId="11" hidden="1">#REF!</definedName>
    <definedName name="BEx1XJ1394CX4S34Z4EZIYEQ73N8" localSheetId="6" hidden="1">#REF!</definedName>
    <definedName name="BEx1XJ1394CX4S34Z4EZIYEQ73N8" localSheetId="5" hidden="1">#REF!</definedName>
    <definedName name="BEx1XJ1394CX4S34Z4EZIYEQ73N8" localSheetId="28" hidden="1">#REF!</definedName>
    <definedName name="BEx1XJ1394CX4S34Z4EZIYEQ73N8" localSheetId="3" hidden="1">#REF!</definedName>
    <definedName name="BEx1XJ1394CX4S34Z4EZIYEQ73N8" localSheetId="15" hidden="1">#REF!</definedName>
    <definedName name="BEx1XJ1394CX4S34Z4EZIYEQ73N8" localSheetId="25" hidden="1">#REF!</definedName>
    <definedName name="BEx1XJ1394CX4S34Z4EZIYEQ73N8" localSheetId="13" hidden="1">#REF!</definedName>
    <definedName name="BEx1XJ1394CX4S34Z4EZIYEQ73N8" localSheetId="14" hidden="1">#REF!</definedName>
    <definedName name="BEx1XJ1394CX4S34Z4EZIYEQ73N8" localSheetId="12" hidden="1">#REF!</definedName>
    <definedName name="BEx1XJ1394CX4S34Z4EZIYEQ73N8" localSheetId="4" hidden="1">#REF!</definedName>
    <definedName name="BEx1XJ1394CX4S34Z4EZIYEQ73N8" localSheetId="8" hidden="1">#REF!</definedName>
    <definedName name="BEx1XJ1394CX4S34Z4EZIYEQ73N8" localSheetId="26" hidden="1">#REF!</definedName>
    <definedName name="BEx1XJ1394CX4S34Z4EZIYEQ73N8" localSheetId="7" hidden="1">#REF!</definedName>
    <definedName name="BEx1XJ1394CX4S34Z4EZIYEQ73N8" hidden="1">#REF!</definedName>
    <definedName name="BEx1XM0ZHSX4LKVGHKLQT41WT4J7" localSheetId="11" hidden="1">#REF!</definedName>
    <definedName name="BEx1XM0ZHSX4LKVGHKLQT41WT4J7" localSheetId="6" hidden="1">#REF!</definedName>
    <definedName name="BEx1XM0ZHSX4LKVGHKLQT41WT4J7" localSheetId="5" hidden="1">#REF!</definedName>
    <definedName name="BEx1XM0ZHSX4LKVGHKLQT41WT4J7" localSheetId="28" hidden="1">#REF!</definedName>
    <definedName name="BEx1XM0ZHSX4LKVGHKLQT41WT4J7" localSheetId="3" hidden="1">#REF!</definedName>
    <definedName name="BEx1XM0ZHSX4LKVGHKLQT41WT4J7" localSheetId="15" hidden="1">#REF!</definedName>
    <definedName name="BEx1XM0ZHSX4LKVGHKLQT41WT4J7" localSheetId="25" hidden="1">#REF!</definedName>
    <definedName name="BEx1XM0ZHSX4LKVGHKLQT41WT4J7" localSheetId="13" hidden="1">#REF!</definedName>
    <definedName name="BEx1XM0ZHSX4LKVGHKLQT41WT4J7" localSheetId="14" hidden="1">#REF!</definedName>
    <definedName name="BEx1XM0ZHSX4LKVGHKLQT41WT4J7" localSheetId="12" hidden="1">#REF!</definedName>
    <definedName name="BEx1XM0ZHSX4LKVGHKLQT41WT4J7" localSheetId="4" hidden="1">#REF!</definedName>
    <definedName name="BEx1XM0ZHSX4LKVGHKLQT41WT4J7" localSheetId="8" hidden="1">#REF!</definedName>
    <definedName name="BEx1XM0ZHSX4LKVGHKLQT41WT4J7" localSheetId="26" hidden="1">#REF!</definedName>
    <definedName name="BEx1XM0ZHSX4LKVGHKLQT41WT4J7" localSheetId="7" hidden="1">#REF!</definedName>
    <definedName name="BEx1XM0ZHSX4LKVGHKLQT41WT4J7" hidden="1">#REF!</definedName>
    <definedName name="BEx1XPMHFJ6EMBC383RB1U9P1Y6O" localSheetId="11" hidden="1">#REF!</definedName>
    <definedName name="BEx1XPMHFJ6EMBC383RB1U9P1Y6O" localSheetId="6" hidden="1">#REF!</definedName>
    <definedName name="BEx1XPMHFJ6EMBC383RB1U9P1Y6O" localSheetId="5" hidden="1">#REF!</definedName>
    <definedName name="BEx1XPMHFJ6EMBC383RB1U9P1Y6O" localSheetId="28" hidden="1">#REF!</definedName>
    <definedName name="BEx1XPMHFJ6EMBC383RB1U9P1Y6O" localSheetId="3" hidden="1">#REF!</definedName>
    <definedName name="BEx1XPMHFJ6EMBC383RB1U9P1Y6O" localSheetId="15" hidden="1">#REF!</definedName>
    <definedName name="BEx1XPMHFJ6EMBC383RB1U9P1Y6O" localSheetId="25" hidden="1">#REF!</definedName>
    <definedName name="BEx1XPMHFJ6EMBC383RB1U9P1Y6O" localSheetId="13" hidden="1">#REF!</definedName>
    <definedName name="BEx1XPMHFJ6EMBC383RB1U9P1Y6O" localSheetId="14" hidden="1">#REF!</definedName>
    <definedName name="BEx1XPMHFJ6EMBC383RB1U9P1Y6O" localSheetId="12" hidden="1">#REF!</definedName>
    <definedName name="BEx1XPMHFJ6EMBC383RB1U9P1Y6O" localSheetId="4" hidden="1">#REF!</definedName>
    <definedName name="BEx1XPMHFJ6EMBC383RB1U9P1Y6O" localSheetId="8" hidden="1">#REF!</definedName>
    <definedName name="BEx1XPMHFJ6EMBC383RB1U9P1Y6O" localSheetId="26" hidden="1">#REF!</definedName>
    <definedName name="BEx1XPMHFJ6EMBC383RB1U9P1Y6O" localSheetId="7" hidden="1">#REF!</definedName>
    <definedName name="BEx1XPMHFJ6EMBC383RB1U9P1Y6O" hidden="1">#REF!</definedName>
    <definedName name="BEx3ATHHUCGCIRND8KLAREDV3L40" localSheetId="11" hidden="1">[1]HEADER!#REF!</definedName>
    <definedName name="BEx3ATHHUCGCIRND8KLAREDV3L40" localSheetId="6" hidden="1">[1]HEADER!#REF!</definedName>
    <definedName name="BEx3ATHHUCGCIRND8KLAREDV3L40" localSheetId="5" hidden="1">[1]HEADER!#REF!</definedName>
    <definedName name="BEx3ATHHUCGCIRND8KLAREDV3L40" localSheetId="28" hidden="1">[1]HEADER!#REF!</definedName>
    <definedName name="BEx3ATHHUCGCIRND8KLAREDV3L40" localSheetId="3" hidden="1">[1]HEADER!#REF!</definedName>
    <definedName name="BEx3ATHHUCGCIRND8KLAREDV3L40" localSheetId="15" hidden="1">[1]HEADER!#REF!</definedName>
    <definedName name="BEx3ATHHUCGCIRND8KLAREDV3L40" localSheetId="25" hidden="1">[1]HEADER!#REF!</definedName>
    <definedName name="BEx3ATHHUCGCIRND8KLAREDV3L40" localSheetId="13" hidden="1">[1]HEADER!#REF!</definedName>
    <definedName name="BEx3ATHHUCGCIRND8KLAREDV3L40" localSheetId="14" hidden="1">[1]HEADER!#REF!</definedName>
    <definedName name="BEx3ATHHUCGCIRND8KLAREDV3L40" localSheetId="12" hidden="1">[1]HEADER!#REF!</definedName>
    <definedName name="BEx3ATHHUCGCIRND8KLAREDV3L40" localSheetId="4" hidden="1">[1]HEADER!#REF!</definedName>
    <definedName name="BEx3ATHHUCGCIRND8KLAREDV3L40" localSheetId="8" hidden="1">[1]HEADER!#REF!</definedName>
    <definedName name="BEx3ATHHUCGCIRND8KLAREDV3L40" localSheetId="26" hidden="1">[1]HEADER!#REF!</definedName>
    <definedName name="BEx3ATHHUCGCIRND8KLAREDV3L40" localSheetId="7" hidden="1">[1]HEADER!#REF!</definedName>
    <definedName name="BEx3ATHHUCGCIRND8KLAREDV3L40" hidden="1">[1]HEADER!#REF!</definedName>
    <definedName name="BEx3DHE1CEQ0EUM0NF3VG4L8Y352" localSheetId="11" hidden="1">#REF!</definedName>
    <definedName name="BEx3DHE1CEQ0EUM0NF3VG4L8Y352" localSheetId="6" hidden="1">#REF!</definedName>
    <definedName name="BEx3DHE1CEQ0EUM0NF3VG4L8Y352" localSheetId="5" hidden="1">#REF!</definedName>
    <definedName name="BEx3DHE1CEQ0EUM0NF3VG4L8Y352" localSheetId="23" hidden="1">#REF!</definedName>
    <definedName name="BEx3DHE1CEQ0EUM0NF3VG4L8Y352" localSheetId="28" hidden="1">#REF!</definedName>
    <definedName name="BEx3DHE1CEQ0EUM0NF3VG4L8Y352" localSheetId="3" hidden="1">#REF!</definedName>
    <definedName name="BEx3DHE1CEQ0EUM0NF3VG4L8Y352" localSheetId="15" hidden="1">#REF!</definedName>
    <definedName name="BEx3DHE1CEQ0EUM0NF3VG4L8Y352" localSheetId="25" hidden="1">#REF!</definedName>
    <definedName name="BEx3DHE1CEQ0EUM0NF3VG4L8Y352" localSheetId="13" hidden="1">#REF!</definedName>
    <definedName name="BEx3DHE1CEQ0EUM0NF3VG4L8Y352" localSheetId="14" hidden="1">#REF!</definedName>
    <definedName name="BEx3DHE1CEQ0EUM0NF3VG4L8Y352" localSheetId="21" hidden="1">#REF!</definedName>
    <definedName name="BEx3DHE1CEQ0EUM0NF3VG4L8Y352" localSheetId="12" hidden="1">#REF!</definedName>
    <definedName name="BEx3DHE1CEQ0EUM0NF3VG4L8Y352" localSheetId="4" hidden="1">#REF!</definedName>
    <definedName name="BEx3DHE1CEQ0EUM0NF3VG4L8Y352" localSheetId="8" hidden="1">#REF!</definedName>
    <definedName name="BEx3DHE1CEQ0EUM0NF3VG4L8Y352" localSheetId="26" hidden="1">#REF!</definedName>
    <definedName name="BEx3DHE1CEQ0EUM0NF3VG4L8Y352" localSheetId="7" hidden="1">#REF!</definedName>
    <definedName name="BEx3DHE1CEQ0EUM0NF3VG4L8Y352" hidden="1">#REF!</definedName>
    <definedName name="BEx3EYAB2I7N6QDFHR9LIJKXKPR2" localSheetId="11" hidden="1">#REF!</definedName>
    <definedName name="BEx3EYAB2I7N6QDFHR9LIJKXKPR2" localSheetId="6" hidden="1">#REF!</definedName>
    <definedName name="BEx3EYAB2I7N6QDFHR9LIJKXKPR2" localSheetId="5" hidden="1">#REF!</definedName>
    <definedName name="BEx3EYAB2I7N6QDFHR9LIJKXKPR2" localSheetId="28" hidden="1">#REF!</definedName>
    <definedName name="BEx3EYAB2I7N6QDFHR9LIJKXKPR2" localSheetId="3" hidden="1">#REF!</definedName>
    <definedName name="BEx3EYAB2I7N6QDFHR9LIJKXKPR2" localSheetId="15" hidden="1">#REF!</definedName>
    <definedName name="BEx3EYAB2I7N6QDFHR9LIJKXKPR2" localSheetId="25" hidden="1">#REF!</definedName>
    <definedName name="BEx3EYAB2I7N6QDFHR9LIJKXKPR2" localSheetId="13" hidden="1">#REF!</definedName>
    <definedName name="BEx3EYAB2I7N6QDFHR9LIJKXKPR2" localSheetId="14" hidden="1">#REF!</definedName>
    <definedName name="BEx3EYAB2I7N6QDFHR9LIJKXKPR2" localSheetId="12" hidden="1">#REF!</definedName>
    <definedName name="BEx3EYAB2I7N6QDFHR9LIJKXKPR2" localSheetId="4" hidden="1">#REF!</definedName>
    <definedName name="BEx3EYAB2I7N6QDFHR9LIJKXKPR2" localSheetId="8" hidden="1">#REF!</definedName>
    <definedName name="BEx3EYAB2I7N6QDFHR9LIJKXKPR2" localSheetId="26" hidden="1">#REF!</definedName>
    <definedName name="BEx3EYAB2I7N6QDFHR9LIJKXKPR2" localSheetId="7" hidden="1">#REF!</definedName>
    <definedName name="BEx3EYAB2I7N6QDFHR9LIJKXKPR2" hidden="1">#REF!</definedName>
    <definedName name="BEx3F6Z7Y33TXV9KZVL5HE4EREHD" localSheetId="11" hidden="1">#REF!</definedName>
    <definedName name="BEx3F6Z7Y33TXV9KZVL5HE4EREHD" localSheetId="6" hidden="1">#REF!</definedName>
    <definedName name="BEx3F6Z7Y33TXV9KZVL5HE4EREHD" localSheetId="5" hidden="1">#REF!</definedName>
    <definedName name="BEx3F6Z7Y33TXV9KZVL5HE4EREHD" localSheetId="28" hidden="1">#REF!</definedName>
    <definedName name="BEx3F6Z7Y33TXV9KZVL5HE4EREHD" localSheetId="3" hidden="1">#REF!</definedName>
    <definedName name="BEx3F6Z7Y33TXV9KZVL5HE4EREHD" localSheetId="15" hidden="1">#REF!</definedName>
    <definedName name="BEx3F6Z7Y33TXV9KZVL5HE4EREHD" localSheetId="25" hidden="1">#REF!</definedName>
    <definedName name="BEx3F6Z7Y33TXV9KZVL5HE4EREHD" localSheetId="13" hidden="1">#REF!</definedName>
    <definedName name="BEx3F6Z7Y33TXV9KZVL5HE4EREHD" localSheetId="14" hidden="1">#REF!</definedName>
    <definedName name="BEx3F6Z7Y33TXV9KZVL5HE4EREHD" localSheetId="12" hidden="1">#REF!</definedName>
    <definedName name="BEx3F6Z7Y33TXV9KZVL5HE4EREHD" localSheetId="4" hidden="1">#REF!</definedName>
    <definedName name="BEx3F6Z7Y33TXV9KZVL5HE4EREHD" localSheetId="8" hidden="1">#REF!</definedName>
    <definedName name="BEx3F6Z7Y33TXV9KZVL5HE4EREHD" localSheetId="26" hidden="1">#REF!</definedName>
    <definedName name="BEx3F6Z7Y33TXV9KZVL5HE4EREHD" localSheetId="7" hidden="1">#REF!</definedName>
    <definedName name="BEx3F6Z7Y33TXV9KZVL5HE4EREHD" hidden="1">#REF!</definedName>
    <definedName name="BEx3FYZZKXJZZERKHK5KVPCXV8Z2" localSheetId="11" hidden="1">#REF!</definedName>
    <definedName name="BEx3FYZZKXJZZERKHK5KVPCXV8Z2" localSheetId="6" hidden="1">#REF!</definedName>
    <definedName name="BEx3FYZZKXJZZERKHK5KVPCXV8Z2" localSheetId="5" hidden="1">#REF!</definedName>
    <definedName name="BEx3FYZZKXJZZERKHK5KVPCXV8Z2" localSheetId="28" hidden="1">#REF!</definedName>
    <definedName name="BEx3FYZZKXJZZERKHK5KVPCXV8Z2" localSheetId="3" hidden="1">#REF!</definedName>
    <definedName name="BEx3FYZZKXJZZERKHK5KVPCXV8Z2" localSheetId="15" hidden="1">#REF!</definedName>
    <definedName name="BEx3FYZZKXJZZERKHK5KVPCXV8Z2" localSheetId="25" hidden="1">#REF!</definedName>
    <definedName name="BEx3FYZZKXJZZERKHK5KVPCXV8Z2" localSheetId="13" hidden="1">#REF!</definedName>
    <definedName name="BEx3FYZZKXJZZERKHK5KVPCXV8Z2" localSheetId="14" hidden="1">#REF!</definedName>
    <definedName name="BEx3FYZZKXJZZERKHK5KVPCXV8Z2" localSheetId="12" hidden="1">#REF!</definedName>
    <definedName name="BEx3FYZZKXJZZERKHK5KVPCXV8Z2" localSheetId="4" hidden="1">#REF!</definedName>
    <definedName name="BEx3FYZZKXJZZERKHK5KVPCXV8Z2" localSheetId="8" hidden="1">#REF!</definedName>
    <definedName name="BEx3FYZZKXJZZERKHK5KVPCXV8Z2" localSheetId="26" hidden="1">#REF!</definedName>
    <definedName name="BEx3FYZZKXJZZERKHK5KVPCXV8Z2" localSheetId="7" hidden="1">#REF!</definedName>
    <definedName name="BEx3FYZZKXJZZERKHK5KVPCXV8Z2" hidden="1">#REF!</definedName>
    <definedName name="BEx3GJJ6IYBBSCURXRIA3BSCE5N1" localSheetId="11" hidden="1">#REF!</definedName>
    <definedName name="BEx3GJJ6IYBBSCURXRIA3BSCE5N1" localSheetId="6" hidden="1">#REF!</definedName>
    <definedName name="BEx3GJJ6IYBBSCURXRIA3BSCE5N1" localSheetId="5" hidden="1">#REF!</definedName>
    <definedName name="BEx3GJJ6IYBBSCURXRIA3BSCE5N1" localSheetId="28" hidden="1">#REF!</definedName>
    <definedName name="BEx3GJJ6IYBBSCURXRIA3BSCE5N1" localSheetId="3" hidden="1">#REF!</definedName>
    <definedName name="BEx3GJJ6IYBBSCURXRIA3BSCE5N1" localSheetId="15" hidden="1">#REF!</definedName>
    <definedName name="BEx3GJJ6IYBBSCURXRIA3BSCE5N1" localSheetId="25" hidden="1">#REF!</definedName>
    <definedName name="BEx3GJJ6IYBBSCURXRIA3BSCE5N1" localSheetId="13" hidden="1">#REF!</definedName>
    <definedName name="BEx3GJJ6IYBBSCURXRIA3BSCE5N1" localSheetId="14" hidden="1">#REF!</definedName>
    <definedName name="BEx3GJJ6IYBBSCURXRIA3BSCE5N1" localSheetId="12" hidden="1">#REF!</definedName>
    <definedName name="BEx3GJJ6IYBBSCURXRIA3BSCE5N1" localSheetId="4" hidden="1">#REF!</definedName>
    <definedName name="BEx3GJJ6IYBBSCURXRIA3BSCE5N1" localSheetId="8" hidden="1">#REF!</definedName>
    <definedName name="BEx3GJJ6IYBBSCURXRIA3BSCE5N1" localSheetId="26" hidden="1">#REF!</definedName>
    <definedName name="BEx3GJJ6IYBBSCURXRIA3BSCE5N1" localSheetId="7" hidden="1">#REF!</definedName>
    <definedName name="BEx3GJJ6IYBBSCURXRIA3BSCE5N1" hidden="1">#REF!</definedName>
    <definedName name="BEx3I7RORXESPXMIDKUURJTFXSAV" localSheetId="11" hidden="1">#REF!</definedName>
    <definedName name="BEx3I7RORXESPXMIDKUURJTFXSAV" localSheetId="6" hidden="1">#REF!</definedName>
    <definedName name="BEx3I7RORXESPXMIDKUURJTFXSAV" localSheetId="5" hidden="1">#REF!</definedName>
    <definedName name="BEx3I7RORXESPXMIDKUURJTFXSAV" localSheetId="28" hidden="1">#REF!</definedName>
    <definedName name="BEx3I7RORXESPXMIDKUURJTFXSAV" localSheetId="3" hidden="1">#REF!</definedName>
    <definedName name="BEx3I7RORXESPXMIDKUURJTFXSAV" localSheetId="15" hidden="1">#REF!</definedName>
    <definedName name="BEx3I7RORXESPXMIDKUURJTFXSAV" localSheetId="25" hidden="1">#REF!</definedName>
    <definedName name="BEx3I7RORXESPXMIDKUURJTFXSAV" localSheetId="13" hidden="1">#REF!</definedName>
    <definedName name="BEx3I7RORXESPXMIDKUURJTFXSAV" localSheetId="14" hidden="1">#REF!</definedName>
    <definedName name="BEx3I7RORXESPXMIDKUURJTFXSAV" localSheetId="12" hidden="1">#REF!</definedName>
    <definedName name="BEx3I7RORXESPXMIDKUURJTFXSAV" localSheetId="4" hidden="1">#REF!</definedName>
    <definedName name="BEx3I7RORXESPXMIDKUURJTFXSAV" localSheetId="8" hidden="1">#REF!</definedName>
    <definedName name="BEx3I7RORXESPXMIDKUURJTFXSAV" localSheetId="26" hidden="1">#REF!</definedName>
    <definedName name="BEx3I7RORXESPXMIDKUURJTFXSAV" localSheetId="7" hidden="1">#REF!</definedName>
    <definedName name="BEx3I7RORXESPXMIDKUURJTFXSAV" hidden="1">#REF!</definedName>
    <definedName name="BEx3I9KG327WDNDQJDT6WMRJR837" localSheetId="11" hidden="1">#REF!</definedName>
    <definedName name="BEx3I9KG327WDNDQJDT6WMRJR837" localSheetId="6" hidden="1">#REF!</definedName>
    <definedName name="BEx3I9KG327WDNDQJDT6WMRJR837" localSheetId="5" hidden="1">#REF!</definedName>
    <definedName name="BEx3I9KG327WDNDQJDT6WMRJR837" localSheetId="28" hidden="1">#REF!</definedName>
    <definedName name="BEx3I9KG327WDNDQJDT6WMRJR837" localSheetId="3" hidden="1">#REF!</definedName>
    <definedName name="BEx3I9KG327WDNDQJDT6WMRJR837" localSheetId="15" hidden="1">#REF!</definedName>
    <definedName name="BEx3I9KG327WDNDQJDT6WMRJR837" localSheetId="13" hidden="1">#REF!</definedName>
    <definedName name="BEx3I9KG327WDNDQJDT6WMRJR837" localSheetId="14" hidden="1">#REF!</definedName>
    <definedName name="BEx3I9KG327WDNDQJDT6WMRJR837" localSheetId="12" hidden="1">#REF!</definedName>
    <definedName name="BEx3I9KG327WDNDQJDT6WMRJR837" localSheetId="4" hidden="1">#REF!</definedName>
    <definedName name="BEx3I9KG327WDNDQJDT6WMRJR837" localSheetId="8" hidden="1">#REF!</definedName>
    <definedName name="BEx3I9KG327WDNDQJDT6WMRJR837" localSheetId="26" hidden="1">#REF!</definedName>
    <definedName name="BEx3I9KG327WDNDQJDT6WMRJR837" localSheetId="7" hidden="1">#REF!</definedName>
    <definedName name="BEx3I9KG327WDNDQJDT6WMRJR837" hidden="1">#REF!</definedName>
    <definedName name="BEx3J92XIHJHWBI9NRU822WLQ848" localSheetId="11" hidden="1">#REF!</definedName>
    <definedName name="BEx3J92XIHJHWBI9NRU822WLQ848" localSheetId="6" hidden="1">#REF!</definedName>
    <definedName name="BEx3J92XIHJHWBI9NRU822WLQ848" localSheetId="5" hidden="1">#REF!</definedName>
    <definedName name="BEx3J92XIHJHWBI9NRU822WLQ848" localSheetId="28" hidden="1">#REF!</definedName>
    <definedName name="BEx3J92XIHJHWBI9NRU822WLQ848" localSheetId="3" hidden="1">#REF!</definedName>
    <definedName name="BEx3J92XIHJHWBI9NRU822WLQ848" localSheetId="15" hidden="1">#REF!</definedName>
    <definedName name="BEx3J92XIHJHWBI9NRU822WLQ848" localSheetId="25" hidden="1">#REF!</definedName>
    <definedName name="BEx3J92XIHJHWBI9NRU822WLQ848" localSheetId="13" hidden="1">#REF!</definedName>
    <definedName name="BEx3J92XIHJHWBI9NRU822WLQ848" localSheetId="14" hidden="1">#REF!</definedName>
    <definedName name="BEx3J92XIHJHWBI9NRU822WLQ848" localSheetId="12" hidden="1">#REF!</definedName>
    <definedName name="BEx3J92XIHJHWBI9NRU822WLQ848" localSheetId="4" hidden="1">#REF!</definedName>
    <definedName name="BEx3J92XIHJHWBI9NRU822WLQ848" localSheetId="8" hidden="1">#REF!</definedName>
    <definedName name="BEx3J92XIHJHWBI9NRU822WLQ848" localSheetId="26" hidden="1">#REF!</definedName>
    <definedName name="BEx3J92XIHJHWBI9NRU822WLQ848" localSheetId="7" hidden="1">#REF!</definedName>
    <definedName name="BEx3J92XIHJHWBI9NRU822WLQ848" hidden="1">#REF!</definedName>
    <definedName name="BEx3JKRQMYNU9ORP9UW5CKAI5NKC" localSheetId="11" hidden="1">#REF!</definedName>
    <definedName name="BEx3JKRQMYNU9ORP9UW5CKAI5NKC" localSheetId="6" hidden="1">#REF!</definedName>
    <definedName name="BEx3JKRQMYNU9ORP9UW5CKAI5NKC" localSheetId="5" hidden="1">#REF!</definedName>
    <definedName name="BEx3JKRQMYNU9ORP9UW5CKAI5NKC" localSheetId="28" hidden="1">#REF!</definedName>
    <definedName name="BEx3JKRQMYNU9ORP9UW5CKAI5NKC" localSheetId="3" hidden="1">#REF!</definedName>
    <definedName name="BEx3JKRQMYNU9ORP9UW5CKAI5NKC" localSheetId="15" hidden="1">#REF!</definedName>
    <definedName name="BEx3JKRQMYNU9ORP9UW5CKAI5NKC" localSheetId="25" hidden="1">#REF!</definedName>
    <definedName name="BEx3JKRQMYNU9ORP9UW5CKAI5NKC" localSheetId="13" hidden="1">#REF!</definedName>
    <definedName name="BEx3JKRQMYNU9ORP9UW5CKAI5NKC" localSheetId="14" hidden="1">#REF!</definedName>
    <definedName name="BEx3JKRQMYNU9ORP9UW5CKAI5NKC" localSheetId="12" hidden="1">#REF!</definedName>
    <definedName name="BEx3JKRQMYNU9ORP9UW5CKAI5NKC" localSheetId="4" hidden="1">#REF!</definedName>
    <definedName name="BEx3JKRQMYNU9ORP9UW5CKAI5NKC" localSheetId="8" hidden="1">#REF!</definedName>
    <definedName name="BEx3JKRQMYNU9ORP9UW5CKAI5NKC" localSheetId="26" hidden="1">#REF!</definedName>
    <definedName name="BEx3JKRQMYNU9ORP9UW5CKAI5NKC" localSheetId="7" hidden="1">#REF!</definedName>
    <definedName name="BEx3JKRQMYNU9ORP9UW5CKAI5NKC" hidden="1">#REF!</definedName>
    <definedName name="BEx3JL80G3AZGNZH0WT8T6OQ3PXQ" localSheetId="11" hidden="1">#REF!</definedName>
    <definedName name="BEx3JL80G3AZGNZH0WT8T6OQ3PXQ" localSheetId="6" hidden="1">#REF!</definedName>
    <definedName name="BEx3JL80G3AZGNZH0WT8T6OQ3PXQ" localSheetId="5" hidden="1">#REF!</definedName>
    <definedName name="BEx3JL80G3AZGNZH0WT8T6OQ3PXQ" localSheetId="28" hidden="1">#REF!</definedName>
    <definedName name="BEx3JL80G3AZGNZH0WT8T6OQ3PXQ" localSheetId="3" hidden="1">#REF!</definedName>
    <definedName name="BEx3JL80G3AZGNZH0WT8T6OQ3PXQ" localSheetId="15" hidden="1">#REF!</definedName>
    <definedName name="BEx3JL80G3AZGNZH0WT8T6OQ3PXQ" localSheetId="25" hidden="1">#REF!</definedName>
    <definedName name="BEx3JL80G3AZGNZH0WT8T6OQ3PXQ" localSheetId="13" hidden="1">#REF!</definedName>
    <definedName name="BEx3JL80G3AZGNZH0WT8T6OQ3PXQ" localSheetId="14" hidden="1">#REF!</definedName>
    <definedName name="BEx3JL80G3AZGNZH0WT8T6OQ3PXQ" localSheetId="12" hidden="1">#REF!</definedName>
    <definedName name="BEx3JL80G3AZGNZH0WT8T6OQ3PXQ" localSheetId="4" hidden="1">#REF!</definedName>
    <definedName name="BEx3JL80G3AZGNZH0WT8T6OQ3PXQ" localSheetId="8" hidden="1">#REF!</definedName>
    <definedName name="BEx3JL80G3AZGNZH0WT8T6OQ3PXQ" localSheetId="26" hidden="1">#REF!</definedName>
    <definedName name="BEx3JL80G3AZGNZH0WT8T6OQ3PXQ" localSheetId="7" hidden="1">#REF!</definedName>
    <definedName name="BEx3JL80G3AZGNZH0WT8T6OQ3PXQ" hidden="1">#REF!</definedName>
    <definedName name="BEx3JPF1VX9EQ3WW6Y43S8UX965K" localSheetId="11" hidden="1">#REF!</definedName>
    <definedName name="BEx3JPF1VX9EQ3WW6Y43S8UX965K" localSheetId="6" hidden="1">#REF!</definedName>
    <definedName name="BEx3JPF1VX9EQ3WW6Y43S8UX965K" localSheetId="5" hidden="1">#REF!</definedName>
    <definedName name="BEx3JPF1VX9EQ3WW6Y43S8UX965K" localSheetId="28" hidden="1">#REF!</definedName>
    <definedName name="BEx3JPF1VX9EQ3WW6Y43S8UX965K" localSheetId="3" hidden="1">#REF!</definedName>
    <definedName name="BEx3JPF1VX9EQ3WW6Y43S8UX965K" localSheetId="15" hidden="1">#REF!</definedName>
    <definedName name="BEx3JPF1VX9EQ3WW6Y43S8UX965K" localSheetId="25" hidden="1">#REF!</definedName>
    <definedName name="BEx3JPF1VX9EQ3WW6Y43S8UX965K" localSheetId="13" hidden="1">#REF!</definedName>
    <definedName name="BEx3JPF1VX9EQ3WW6Y43S8UX965K" localSheetId="14" hidden="1">#REF!</definedName>
    <definedName name="BEx3JPF1VX9EQ3WW6Y43S8UX965K" localSheetId="12" hidden="1">#REF!</definedName>
    <definedName name="BEx3JPF1VX9EQ3WW6Y43S8UX965K" localSheetId="4" hidden="1">#REF!</definedName>
    <definedName name="BEx3JPF1VX9EQ3WW6Y43S8UX965K" localSheetId="8" hidden="1">#REF!</definedName>
    <definedName name="BEx3JPF1VX9EQ3WW6Y43S8UX965K" localSheetId="26" hidden="1">#REF!</definedName>
    <definedName name="BEx3JPF1VX9EQ3WW6Y43S8UX965K" localSheetId="7" hidden="1">#REF!</definedName>
    <definedName name="BEx3JPF1VX9EQ3WW6Y43S8UX965K" hidden="1">#REF!</definedName>
    <definedName name="BEx3JZGFSV34NYGIFLMUPO321I52" localSheetId="11" hidden="1">#REF!</definedName>
    <definedName name="BEx3JZGFSV34NYGIFLMUPO321I52" localSheetId="6" hidden="1">#REF!</definedName>
    <definedName name="BEx3JZGFSV34NYGIFLMUPO321I52" localSheetId="5" hidden="1">#REF!</definedName>
    <definedName name="BEx3JZGFSV34NYGIFLMUPO321I52" localSheetId="28" hidden="1">#REF!</definedName>
    <definedName name="BEx3JZGFSV34NYGIFLMUPO321I52" localSheetId="3" hidden="1">#REF!</definedName>
    <definedName name="BEx3JZGFSV34NYGIFLMUPO321I52" localSheetId="15" hidden="1">#REF!</definedName>
    <definedName name="BEx3JZGFSV34NYGIFLMUPO321I52" localSheetId="25" hidden="1">#REF!</definedName>
    <definedName name="BEx3JZGFSV34NYGIFLMUPO321I52" localSheetId="13" hidden="1">#REF!</definedName>
    <definedName name="BEx3JZGFSV34NYGIFLMUPO321I52" localSheetId="14" hidden="1">#REF!</definedName>
    <definedName name="BEx3JZGFSV34NYGIFLMUPO321I52" localSheetId="12" hidden="1">#REF!</definedName>
    <definedName name="BEx3JZGFSV34NYGIFLMUPO321I52" localSheetId="4" hidden="1">#REF!</definedName>
    <definedName name="BEx3JZGFSV34NYGIFLMUPO321I52" localSheetId="8" hidden="1">#REF!</definedName>
    <definedName name="BEx3JZGFSV34NYGIFLMUPO321I52" localSheetId="26" hidden="1">#REF!</definedName>
    <definedName name="BEx3JZGFSV34NYGIFLMUPO321I52" localSheetId="7" hidden="1">#REF!</definedName>
    <definedName name="BEx3JZGFSV34NYGIFLMUPO321I52" hidden="1">#REF!</definedName>
    <definedName name="BEx3JZR6XIEL1LTK3JAQ2QHJZ653" localSheetId="11" hidden="1">#REF!</definedName>
    <definedName name="BEx3JZR6XIEL1LTK3JAQ2QHJZ653" localSheetId="6" hidden="1">#REF!</definedName>
    <definedName name="BEx3JZR6XIEL1LTK3JAQ2QHJZ653" localSheetId="5" hidden="1">#REF!</definedName>
    <definedName name="BEx3JZR6XIEL1LTK3JAQ2QHJZ653" localSheetId="28" hidden="1">#REF!</definedName>
    <definedName name="BEx3JZR6XIEL1LTK3JAQ2QHJZ653" localSheetId="3" hidden="1">#REF!</definedName>
    <definedName name="BEx3JZR6XIEL1LTK3JAQ2QHJZ653" localSheetId="15" hidden="1">#REF!</definedName>
    <definedName name="BEx3JZR6XIEL1LTK3JAQ2QHJZ653" localSheetId="25" hidden="1">#REF!</definedName>
    <definedName name="BEx3JZR6XIEL1LTK3JAQ2QHJZ653" localSheetId="13" hidden="1">#REF!</definedName>
    <definedName name="BEx3JZR6XIEL1LTK3JAQ2QHJZ653" localSheetId="14" hidden="1">#REF!</definedName>
    <definedName name="BEx3JZR6XIEL1LTK3JAQ2QHJZ653" localSheetId="12" hidden="1">#REF!</definedName>
    <definedName name="BEx3JZR6XIEL1LTK3JAQ2QHJZ653" localSheetId="4" hidden="1">#REF!</definedName>
    <definedName name="BEx3JZR6XIEL1LTK3JAQ2QHJZ653" localSheetId="8" hidden="1">#REF!</definedName>
    <definedName name="BEx3JZR6XIEL1LTK3JAQ2QHJZ653" localSheetId="26" hidden="1">#REF!</definedName>
    <definedName name="BEx3JZR6XIEL1LTK3JAQ2QHJZ653" localSheetId="7" hidden="1">#REF!</definedName>
    <definedName name="BEx3JZR6XIEL1LTK3JAQ2QHJZ653" hidden="1">#REF!</definedName>
    <definedName name="BEx3KNA4YR3MXLI9IM9P15UAW7MQ" localSheetId="11" hidden="1">#REF!</definedName>
    <definedName name="BEx3KNA4YR3MXLI9IM9P15UAW7MQ" localSheetId="6" hidden="1">#REF!</definedName>
    <definedName name="BEx3KNA4YR3MXLI9IM9P15UAW7MQ" localSheetId="5" hidden="1">#REF!</definedName>
    <definedName name="BEx3KNA4YR3MXLI9IM9P15UAW7MQ" localSheetId="28" hidden="1">#REF!</definedName>
    <definedName name="BEx3KNA4YR3MXLI9IM9P15UAW7MQ" localSheetId="3" hidden="1">#REF!</definedName>
    <definedName name="BEx3KNA4YR3MXLI9IM9P15UAW7MQ" localSheetId="15" hidden="1">#REF!</definedName>
    <definedName name="BEx3KNA4YR3MXLI9IM9P15UAW7MQ" localSheetId="25" hidden="1">#REF!</definedName>
    <definedName name="BEx3KNA4YR3MXLI9IM9P15UAW7MQ" localSheetId="13" hidden="1">#REF!</definedName>
    <definedName name="BEx3KNA4YR3MXLI9IM9P15UAW7MQ" localSheetId="14" hidden="1">#REF!</definedName>
    <definedName name="BEx3KNA4YR3MXLI9IM9P15UAW7MQ" localSheetId="12" hidden="1">#REF!</definedName>
    <definedName name="BEx3KNA4YR3MXLI9IM9P15UAW7MQ" localSheetId="4" hidden="1">#REF!</definedName>
    <definedName name="BEx3KNA4YR3MXLI9IM9P15UAW7MQ" localSheetId="8" hidden="1">#REF!</definedName>
    <definedName name="BEx3KNA4YR3MXLI9IM9P15UAW7MQ" localSheetId="26" hidden="1">#REF!</definedName>
    <definedName name="BEx3KNA4YR3MXLI9IM9P15UAW7MQ" localSheetId="7" hidden="1">#REF!</definedName>
    <definedName name="BEx3KNA4YR3MXLI9IM9P15UAW7MQ" hidden="1">#REF!</definedName>
    <definedName name="BEx3KO6H3WRDKXYD37B5379Y0XLC" localSheetId="11" hidden="1">#REF!</definedName>
    <definedName name="BEx3KO6H3WRDKXYD37B5379Y0XLC" localSheetId="6" hidden="1">#REF!</definedName>
    <definedName name="BEx3KO6H3WRDKXYD37B5379Y0XLC" localSheetId="5" hidden="1">#REF!</definedName>
    <definedName name="BEx3KO6H3WRDKXYD37B5379Y0XLC" localSheetId="28" hidden="1">#REF!</definedName>
    <definedName name="BEx3KO6H3WRDKXYD37B5379Y0XLC" localSheetId="3" hidden="1">#REF!</definedName>
    <definedName name="BEx3KO6H3WRDKXYD37B5379Y0XLC" localSheetId="15" hidden="1">#REF!</definedName>
    <definedName name="BEx3KO6H3WRDKXYD37B5379Y0XLC" localSheetId="25" hidden="1">#REF!</definedName>
    <definedName name="BEx3KO6H3WRDKXYD37B5379Y0XLC" localSheetId="13" hidden="1">#REF!</definedName>
    <definedName name="BEx3KO6H3WRDKXYD37B5379Y0XLC" localSheetId="14" hidden="1">#REF!</definedName>
    <definedName name="BEx3KO6H3WRDKXYD37B5379Y0XLC" localSheetId="12" hidden="1">#REF!</definedName>
    <definedName name="BEx3KO6H3WRDKXYD37B5379Y0XLC" localSheetId="4" hidden="1">#REF!</definedName>
    <definedName name="BEx3KO6H3WRDKXYD37B5379Y0XLC" localSheetId="8" hidden="1">#REF!</definedName>
    <definedName name="BEx3KO6H3WRDKXYD37B5379Y0XLC" localSheetId="26" hidden="1">#REF!</definedName>
    <definedName name="BEx3KO6H3WRDKXYD37B5379Y0XLC" localSheetId="7" hidden="1">#REF!</definedName>
    <definedName name="BEx3KO6H3WRDKXYD37B5379Y0XLC" hidden="1">#REF!</definedName>
    <definedName name="BEx3LJNE53HQCNAYXJXZTS5YSOC7" localSheetId="11" hidden="1">#REF!</definedName>
    <definedName name="BEx3LJNE53HQCNAYXJXZTS5YSOC7" localSheetId="6" hidden="1">#REF!</definedName>
    <definedName name="BEx3LJNE53HQCNAYXJXZTS5YSOC7" localSheetId="5" hidden="1">#REF!</definedName>
    <definedName name="BEx3LJNE53HQCNAYXJXZTS5YSOC7" localSheetId="28" hidden="1">#REF!</definedName>
    <definedName name="BEx3LJNE53HQCNAYXJXZTS5YSOC7" localSheetId="3" hidden="1">#REF!</definedName>
    <definedName name="BEx3LJNE53HQCNAYXJXZTS5YSOC7" localSheetId="15" hidden="1">#REF!</definedName>
    <definedName name="BEx3LJNE53HQCNAYXJXZTS5YSOC7" localSheetId="25" hidden="1">#REF!</definedName>
    <definedName name="BEx3LJNE53HQCNAYXJXZTS5YSOC7" localSheetId="13" hidden="1">#REF!</definedName>
    <definedName name="BEx3LJNE53HQCNAYXJXZTS5YSOC7" localSheetId="14" hidden="1">#REF!</definedName>
    <definedName name="BEx3LJNE53HQCNAYXJXZTS5YSOC7" localSheetId="12" hidden="1">#REF!</definedName>
    <definedName name="BEx3LJNE53HQCNAYXJXZTS5YSOC7" localSheetId="4" hidden="1">#REF!</definedName>
    <definedName name="BEx3LJNE53HQCNAYXJXZTS5YSOC7" localSheetId="8" hidden="1">#REF!</definedName>
    <definedName name="BEx3LJNE53HQCNAYXJXZTS5YSOC7" localSheetId="26" hidden="1">#REF!</definedName>
    <definedName name="BEx3LJNE53HQCNAYXJXZTS5YSOC7" localSheetId="7" hidden="1">#REF!</definedName>
    <definedName name="BEx3LJNE53HQCNAYXJXZTS5YSOC7" hidden="1">#REF!</definedName>
    <definedName name="BEx3LR54HIP45KED74OABARDXXC3" localSheetId="11" hidden="1">#REF!</definedName>
    <definedName name="BEx3LR54HIP45KED74OABARDXXC3" localSheetId="6" hidden="1">#REF!</definedName>
    <definedName name="BEx3LR54HIP45KED74OABARDXXC3" localSheetId="5" hidden="1">#REF!</definedName>
    <definedName name="BEx3LR54HIP45KED74OABARDXXC3" localSheetId="28" hidden="1">#REF!</definedName>
    <definedName name="BEx3LR54HIP45KED74OABARDXXC3" localSheetId="3" hidden="1">#REF!</definedName>
    <definedName name="BEx3LR54HIP45KED74OABARDXXC3" localSheetId="15" hidden="1">#REF!</definedName>
    <definedName name="BEx3LR54HIP45KED74OABARDXXC3" localSheetId="25" hidden="1">#REF!</definedName>
    <definedName name="BEx3LR54HIP45KED74OABARDXXC3" localSheetId="13" hidden="1">#REF!</definedName>
    <definedName name="BEx3LR54HIP45KED74OABARDXXC3" localSheetId="14" hidden="1">#REF!</definedName>
    <definedName name="BEx3LR54HIP45KED74OABARDXXC3" localSheetId="12" hidden="1">#REF!</definedName>
    <definedName name="BEx3LR54HIP45KED74OABARDXXC3" localSheetId="4" hidden="1">#REF!</definedName>
    <definedName name="BEx3LR54HIP45KED74OABARDXXC3" localSheetId="8" hidden="1">#REF!</definedName>
    <definedName name="BEx3LR54HIP45KED74OABARDXXC3" localSheetId="26" hidden="1">#REF!</definedName>
    <definedName name="BEx3LR54HIP45KED74OABARDXXC3" localSheetId="7" hidden="1">#REF!</definedName>
    <definedName name="BEx3LR54HIP45KED74OABARDXXC3" hidden="1">#REF!</definedName>
    <definedName name="BEx3MM5ROXPN1RA8O4SRH5CIVI86" localSheetId="11" hidden="1">#REF!</definedName>
    <definedName name="BEx3MM5ROXPN1RA8O4SRH5CIVI86" localSheetId="6" hidden="1">#REF!</definedName>
    <definedName name="BEx3MM5ROXPN1RA8O4SRH5CIVI86" localSheetId="5" hidden="1">#REF!</definedName>
    <definedName name="BEx3MM5ROXPN1RA8O4SRH5CIVI86" localSheetId="28" hidden="1">#REF!</definedName>
    <definedName name="BEx3MM5ROXPN1RA8O4SRH5CIVI86" localSheetId="3" hidden="1">#REF!</definedName>
    <definedName name="BEx3MM5ROXPN1RA8O4SRH5CIVI86" localSheetId="15" hidden="1">#REF!</definedName>
    <definedName name="BEx3MM5ROXPN1RA8O4SRH5CIVI86" localSheetId="13" hidden="1">#REF!</definedName>
    <definedName name="BEx3MM5ROXPN1RA8O4SRH5CIVI86" localSheetId="14" hidden="1">#REF!</definedName>
    <definedName name="BEx3MM5ROXPN1RA8O4SRH5CIVI86" localSheetId="12" hidden="1">#REF!</definedName>
    <definedName name="BEx3MM5ROXPN1RA8O4SRH5CIVI86" localSheetId="4" hidden="1">#REF!</definedName>
    <definedName name="BEx3MM5ROXPN1RA8O4SRH5CIVI86" localSheetId="8" hidden="1">#REF!</definedName>
    <definedName name="BEx3MM5ROXPN1RA8O4SRH5CIVI86" localSheetId="26" hidden="1">#REF!</definedName>
    <definedName name="BEx3MM5ROXPN1RA8O4SRH5CIVI86" localSheetId="7" hidden="1">#REF!</definedName>
    <definedName name="BEx3MM5ROXPN1RA8O4SRH5CIVI86" hidden="1">#REF!</definedName>
    <definedName name="BEx3MYWG911V0YMT73OFHD748CEV" localSheetId="11" hidden="1">#REF!</definedName>
    <definedName name="BEx3MYWG911V0YMT73OFHD748CEV" localSheetId="6" hidden="1">#REF!</definedName>
    <definedName name="BEx3MYWG911V0YMT73OFHD748CEV" localSheetId="5" hidden="1">#REF!</definedName>
    <definedName name="BEx3MYWG911V0YMT73OFHD748CEV" localSheetId="28" hidden="1">#REF!</definedName>
    <definedName name="BEx3MYWG911V0YMT73OFHD748CEV" localSheetId="3" hidden="1">#REF!</definedName>
    <definedName name="BEx3MYWG911V0YMT73OFHD748CEV" localSheetId="15" hidden="1">#REF!</definedName>
    <definedName name="BEx3MYWG911V0YMT73OFHD748CEV" localSheetId="25" hidden="1">#REF!</definedName>
    <definedName name="BEx3MYWG911V0YMT73OFHD748CEV" localSheetId="13" hidden="1">#REF!</definedName>
    <definedName name="BEx3MYWG911V0YMT73OFHD748CEV" localSheetId="14" hidden="1">#REF!</definedName>
    <definedName name="BEx3MYWG911V0YMT73OFHD748CEV" localSheetId="12" hidden="1">#REF!</definedName>
    <definedName name="BEx3MYWG911V0YMT73OFHD748CEV" localSheetId="4" hidden="1">#REF!</definedName>
    <definedName name="BEx3MYWG911V0YMT73OFHD748CEV" localSheetId="8" hidden="1">#REF!</definedName>
    <definedName name="BEx3MYWG911V0YMT73OFHD748CEV" localSheetId="26" hidden="1">#REF!</definedName>
    <definedName name="BEx3MYWG911V0YMT73OFHD748CEV" localSheetId="7" hidden="1">#REF!</definedName>
    <definedName name="BEx3MYWG911V0YMT73OFHD748CEV" hidden="1">#REF!</definedName>
    <definedName name="BEx3NFDQJ1UG1SOMDJP1TMQUI1WY" localSheetId="11" hidden="1">#REF!</definedName>
    <definedName name="BEx3NFDQJ1UG1SOMDJP1TMQUI1WY" localSheetId="6" hidden="1">#REF!</definedName>
    <definedName name="BEx3NFDQJ1UG1SOMDJP1TMQUI1WY" localSheetId="5" hidden="1">#REF!</definedName>
    <definedName name="BEx3NFDQJ1UG1SOMDJP1TMQUI1WY" localSheetId="28" hidden="1">#REF!</definedName>
    <definedName name="BEx3NFDQJ1UG1SOMDJP1TMQUI1WY" localSheetId="3" hidden="1">#REF!</definedName>
    <definedName name="BEx3NFDQJ1UG1SOMDJP1TMQUI1WY" localSheetId="15" hidden="1">#REF!</definedName>
    <definedName name="BEx3NFDQJ1UG1SOMDJP1TMQUI1WY" localSheetId="25" hidden="1">#REF!</definedName>
    <definedName name="BEx3NFDQJ1UG1SOMDJP1TMQUI1WY" localSheetId="13" hidden="1">#REF!</definedName>
    <definedName name="BEx3NFDQJ1UG1SOMDJP1TMQUI1WY" localSheetId="14" hidden="1">#REF!</definedName>
    <definedName name="BEx3NFDQJ1UG1SOMDJP1TMQUI1WY" localSheetId="12" hidden="1">#REF!</definedName>
    <definedName name="BEx3NFDQJ1UG1SOMDJP1TMQUI1WY" localSheetId="4" hidden="1">#REF!</definedName>
    <definedName name="BEx3NFDQJ1UG1SOMDJP1TMQUI1WY" localSheetId="8" hidden="1">#REF!</definedName>
    <definedName name="BEx3NFDQJ1UG1SOMDJP1TMQUI1WY" localSheetId="26" hidden="1">#REF!</definedName>
    <definedName name="BEx3NFDQJ1UG1SOMDJP1TMQUI1WY" localSheetId="7" hidden="1">#REF!</definedName>
    <definedName name="BEx3NFDQJ1UG1SOMDJP1TMQUI1WY" hidden="1">#REF!</definedName>
    <definedName name="BEx3NHH8CN35OXMD80N7V10NC97W" localSheetId="11" hidden="1">#REF!</definedName>
    <definedName name="BEx3NHH8CN35OXMD80N7V10NC97W" localSheetId="6" hidden="1">#REF!</definedName>
    <definedName name="BEx3NHH8CN35OXMD80N7V10NC97W" localSheetId="5" hidden="1">#REF!</definedName>
    <definedName name="BEx3NHH8CN35OXMD80N7V10NC97W" localSheetId="28" hidden="1">#REF!</definedName>
    <definedName name="BEx3NHH8CN35OXMD80N7V10NC97W" localSheetId="3" hidden="1">#REF!</definedName>
    <definedName name="BEx3NHH8CN35OXMD80N7V10NC97W" localSheetId="15" hidden="1">#REF!</definedName>
    <definedName name="BEx3NHH8CN35OXMD80N7V10NC97W" localSheetId="25" hidden="1">#REF!</definedName>
    <definedName name="BEx3NHH8CN35OXMD80N7V10NC97W" localSheetId="13" hidden="1">#REF!</definedName>
    <definedName name="BEx3NHH8CN35OXMD80N7V10NC97W" localSheetId="14" hidden="1">#REF!</definedName>
    <definedName name="BEx3NHH8CN35OXMD80N7V10NC97W" localSheetId="12" hidden="1">#REF!</definedName>
    <definedName name="BEx3NHH8CN35OXMD80N7V10NC97W" localSheetId="4" hidden="1">#REF!</definedName>
    <definedName name="BEx3NHH8CN35OXMD80N7V10NC97W" localSheetId="8" hidden="1">#REF!</definedName>
    <definedName name="BEx3NHH8CN35OXMD80N7V10NC97W" localSheetId="26" hidden="1">#REF!</definedName>
    <definedName name="BEx3NHH8CN35OXMD80N7V10NC97W" localSheetId="7" hidden="1">#REF!</definedName>
    <definedName name="BEx3NHH8CN35OXMD80N7V10NC97W" hidden="1">#REF!</definedName>
    <definedName name="BEx3OHFYXXT8O8BZECGO4G67T5KV" localSheetId="11" hidden="1">#REF!</definedName>
    <definedName name="BEx3OHFYXXT8O8BZECGO4G67T5KV" localSheetId="6" hidden="1">#REF!</definedName>
    <definedName name="BEx3OHFYXXT8O8BZECGO4G67T5KV" localSheetId="5" hidden="1">#REF!</definedName>
    <definedName name="BEx3OHFYXXT8O8BZECGO4G67T5KV" localSheetId="28" hidden="1">#REF!</definedName>
    <definedName name="BEx3OHFYXXT8O8BZECGO4G67T5KV" localSheetId="3" hidden="1">#REF!</definedName>
    <definedName name="BEx3OHFYXXT8O8BZECGO4G67T5KV" localSheetId="15" hidden="1">#REF!</definedName>
    <definedName name="BEx3OHFYXXT8O8BZECGO4G67T5KV" localSheetId="25" hidden="1">#REF!</definedName>
    <definedName name="BEx3OHFYXXT8O8BZECGO4G67T5KV" localSheetId="13" hidden="1">#REF!</definedName>
    <definedName name="BEx3OHFYXXT8O8BZECGO4G67T5KV" localSheetId="14" hidden="1">#REF!</definedName>
    <definedName name="BEx3OHFYXXT8O8BZECGO4G67T5KV" localSheetId="12" hidden="1">#REF!</definedName>
    <definedName name="BEx3OHFYXXT8O8BZECGO4G67T5KV" localSheetId="4" hidden="1">#REF!</definedName>
    <definedName name="BEx3OHFYXXT8O8BZECGO4G67T5KV" localSheetId="8" hidden="1">#REF!</definedName>
    <definedName name="BEx3OHFYXXT8O8BZECGO4G67T5KV" localSheetId="26" hidden="1">#REF!</definedName>
    <definedName name="BEx3OHFYXXT8O8BZECGO4G67T5KV" localSheetId="7" hidden="1">#REF!</definedName>
    <definedName name="BEx3OHFYXXT8O8BZECGO4G67T5KV" hidden="1">#REF!</definedName>
    <definedName name="BEx3OTVP3JBTBAPUS9RJMIIOJBHB" localSheetId="11" hidden="1">#REF!</definedName>
    <definedName name="BEx3OTVP3JBTBAPUS9RJMIIOJBHB" localSheetId="6" hidden="1">#REF!</definedName>
    <definedName name="BEx3OTVP3JBTBAPUS9RJMIIOJBHB" localSheetId="5" hidden="1">#REF!</definedName>
    <definedName name="BEx3OTVP3JBTBAPUS9RJMIIOJBHB" localSheetId="28" hidden="1">#REF!</definedName>
    <definedName name="BEx3OTVP3JBTBAPUS9RJMIIOJBHB" localSheetId="3" hidden="1">#REF!</definedName>
    <definedName name="BEx3OTVP3JBTBAPUS9RJMIIOJBHB" localSheetId="15" hidden="1">#REF!</definedName>
    <definedName name="BEx3OTVP3JBTBAPUS9RJMIIOJBHB" localSheetId="25" hidden="1">#REF!</definedName>
    <definedName name="BEx3OTVP3JBTBAPUS9RJMIIOJBHB" localSheetId="13" hidden="1">#REF!</definedName>
    <definedName name="BEx3OTVP3JBTBAPUS9RJMIIOJBHB" localSheetId="14" hidden="1">#REF!</definedName>
    <definedName name="BEx3OTVP3JBTBAPUS9RJMIIOJBHB" localSheetId="12" hidden="1">#REF!</definedName>
    <definedName name="BEx3OTVP3JBTBAPUS9RJMIIOJBHB" localSheetId="4" hidden="1">#REF!</definedName>
    <definedName name="BEx3OTVP3JBTBAPUS9RJMIIOJBHB" localSheetId="8" hidden="1">#REF!</definedName>
    <definedName name="BEx3OTVP3JBTBAPUS9RJMIIOJBHB" localSheetId="26" hidden="1">#REF!</definedName>
    <definedName name="BEx3OTVP3JBTBAPUS9RJMIIOJBHB" localSheetId="7" hidden="1">#REF!</definedName>
    <definedName name="BEx3OTVP3JBTBAPUS9RJMIIOJBHB" hidden="1">#REF!</definedName>
    <definedName name="BEx3OWKRCQ64AMBOB45C7OZOIL99" localSheetId="11" hidden="1">#REF!</definedName>
    <definedName name="BEx3OWKRCQ64AMBOB45C7OZOIL99" localSheetId="6" hidden="1">#REF!</definedName>
    <definedName name="BEx3OWKRCQ64AMBOB45C7OZOIL99" localSheetId="5" hidden="1">#REF!</definedName>
    <definedName name="BEx3OWKRCQ64AMBOB45C7OZOIL99" localSheetId="28" hidden="1">#REF!</definedName>
    <definedName name="BEx3OWKRCQ64AMBOB45C7OZOIL99" localSheetId="3" hidden="1">#REF!</definedName>
    <definedName name="BEx3OWKRCQ64AMBOB45C7OZOIL99" localSheetId="15" hidden="1">#REF!</definedName>
    <definedName name="BEx3OWKRCQ64AMBOB45C7OZOIL99" localSheetId="25" hidden="1">#REF!</definedName>
    <definedName name="BEx3OWKRCQ64AMBOB45C7OZOIL99" localSheetId="13" hidden="1">#REF!</definedName>
    <definedName name="BEx3OWKRCQ64AMBOB45C7OZOIL99" localSheetId="14" hidden="1">#REF!</definedName>
    <definedName name="BEx3OWKRCQ64AMBOB45C7OZOIL99" localSheetId="12" hidden="1">#REF!</definedName>
    <definedName name="BEx3OWKRCQ64AMBOB45C7OZOIL99" localSheetId="4" hidden="1">#REF!</definedName>
    <definedName name="BEx3OWKRCQ64AMBOB45C7OZOIL99" localSheetId="8" hidden="1">#REF!</definedName>
    <definedName name="BEx3OWKRCQ64AMBOB45C7OZOIL99" localSheetId="26" hidden="1">#REF!</definedName>
    <definedName name="BEx3OWKRCQ64AMBOB45C7OZOIL99" localSheetId="7" hidden="1">#REF!</definedName>
    <definedName name="BEx3OWKRCQ64AMBOB45C7OZOIL99" hidden="1">#REF!</definedName>
    <definedName name="BEx3Q58GA3E2VZFYARH5P3P8STJ3" localSheetId="11" hidden="1">#REF!</definedName>
    <definedName name="BEx3Q58GA3E2VZFYARH5P3P8STJ3" localSheetId="6" hidden="1">#REF!</definedName>
    <definedName name="BEx3Q58GA3E2VZFYARH5P3P8STJ3" localSheetId="5" hidden="1">#REF!</definedName>
    <definedName name="BEx3Q58GA3E2VZFYARH5P3P8STJ3" localSheetId="28" hidden="1">#REF!</definedName>
    <definedName name="BEx3Q58GA3E2VZFYARH5P3P8STJ3" localSheetId="3" hidden="1">#REF!</definedName>
    <definedName name="BEx3Q58GA3E2VZFYARH5P3P8STJ3" localSheetId="15" hidden="1">#REF!</definedName>
    <definedName name="BEx3Q58GA3E2VZFYARH5P3P8STJ3" localSheetId="25" hidden="1">#REF!</definedName>
    <definedName name="BEx3Q58GA3E2VZFYARH5P3P8STJ3" localSheetId="13" hidden="1">#REF!</definedName>
    <definedName name="BEx3Q58GA3E2VZFYARH5P3P8STJ3" localSheetId="14" hidden="1">#REF!</definedName>
    <definedName name="BEx3Q58GA3E2VZFYARH5P3P8STJ3" localSheetId="12" hidden="1">#REF!</definedName>
    <definedName name="BEx3Q58GA3E2VZFYARH5P3P8STJ3" localSheetId="4" hidden="1">#REF!</definedName>
    <definedName name="BEx3Q58GA3E2VZFYARH5P3P8STJ3" localSheetId="8" hidden="1">#REF!</definedName>
    <definedName name="BEx3Q58GA3E2VZFYARH5P3P8STJ3" localSheetId="26" hidden="1">#REF!</definedName>
    <definedName name="BEx3Q58GA3E2VZFYARH5P3P8STJ3" localSheetId="7" hidden="1">#REF!</definedName>
    <definedName name="BEx3Q58GA3E2VZFYARH5P3P8STJ3" hidden="1">#REF!</definedName>
    <definedName name="BEx3QB2RILYEXIROLAFCWQMOJXMN" localSheetId="11" hidden="1">[1]HEADER!#REF!</definedName>
    <definedName name="BEx3QB2RILYEXIROLAFCWQMOJXMN" localSheetId="6" hidden="1">[1]HEADER!#REF!</definedName>
    <definedName name="BEx3QB2RILYEXIROLAFCWQMOJXMN" localSheetId="5" hidden="1">[1]HEADER!#REF!</definedName>
    <definedName name="BEx3QB2RILYEXIROLAFCWQMOJXMN" localSheetId="28" hidden="1">[1]HEADER!#REF!</definedName>
    <definedName name="BEx3QB2RILYEXIROLAFCWQMOJXMN" localSheetId="3" hidden="1">[1]HEADER!#REF!</definedName>
    <definedName name="BEx3QB2RILYEXIROLAFCWQMOJXMN" localSheetId="15" hidden="1">[1]HEADER!#REF!</definedName>
    <definedName name="BEx3QB2RILYEXIROLAFCWQMOJXMN" localSheetId="25" hidden="1">[1]HEADER!#REF!</definedName>
    <definedName name="BEx3QB2RILYEXIROLAFCWQMOJXMN" localSheetId="13" hidden="1">[1]HEADER!#REF!</definedName>
    <definedName name="BEx3QB2RILYEXIROLAFCWQMOJXMN" localSheetId="14" hidden="1">[1]HEADER!#REF!</definedName>
    <definedName name="BEx3QB2RILYEXIROLAFCWQMOJXMN" localSheetId="12" hidden="1">[1]HEADER!#REF!</definedName>
    <definedName name="BEx3QB2RILYEXIROLAFCWQMOJXMN" localSheetId="4" hidden="1">[1]HEADER!#REF!</definedName>
    <definedName name="BEx3QB2RILYEXIROLAFCWQMOJXMN" localSheetId="8" hidden="1">[1]HEADER!#REF!</definedName>
    <definedName name="BEx3QB2RILYEXIROLAFCWQMOJXMN" localSheetId="26" hidden="1">[1]HEADER!#REF!</definedName>
    <definedName name="BEx3QB2RILYEXIROLAFCWQMOJXMN" localSheetId="7" hidden="1">[1]HEADER!#REF!</definedName>
    <definedName name="BEx3QB2RILYEXIROLAFCWQMOJXMN" hidden="1">[1]HEADER!#REF!</definedName>
    <definedName name="BEx3RIJ9LXPXWNF4BFBFA4ILG6AY" localSheetId="11" hidden="1">[1]HEADER!#REF!</definedName>
    <definedName name="BEx3RIJ9LXPXWNF4BFBFA4ILG6AY" localSheetId="6" hidden="1">[1]HEADER!#REF!</definedName>
    <definedName name="BEx3RIJ9LXPXWNF4BFBFA4ILG6AY" localSheetId="5" hidden="1">[1]HEADER!#REF!</definedName>
    <definedName name="BEx3RIJ9LXPXWNF4BFBFA4ILG6AY" localSheetId="28" hidden="1">[1]HEADER!#REF!</definedName>
    <definedName name="BEx3RIJ9LXPXWNF4BFBFA4ILG6AY" localSheetId="3" hidden="1">[1]HEADER!#REF!</definedName>
    <definedName name="BEx3RIJ9LXPXWNF4BFBFA4ILG6AY" localSheetId="15" hidden="1">[1]HEADER!#REF!</definedName>
    <definedName name="BEx3RIJ9LXPXWNF4BFBFA4ILG6AY" localSheetId="25" hidden="1">[1]HEADER!#REF!</definedName>
    <definedName name="BEx3RIJ9LXPXWNF4BFBFA4ILG6AY" localSheetId="13" hidden="1">[1]HEADER!#REF!</definedName>
    <definedName name="BEx3RIJ9LXPXWNF4BFBFA4ILG6AY" localSheetId="14" hidden="1">[1]HEADER!#REF!</definedName>
    <definedName name="BEx3RIJ9LXPXWNF4BFBFA4ILG6AY" localSheetId="12" hidden="1">[1]HEADER!#REF!</definedName>
    <definedName name="BEx3RIJ9LXPXWNF4BFBFA4ILG6AY" localSheetId="4" hidden="1">[1]HEADER!#REF!</definedName>
    <definedName name="BEx3RIJ9LXPXWNF4BFBFA4ILG6AY" localSheetId="8" hidden="1">[1]HEADER!#REF!</definedName>
    <definedName name="BEx3RIJ9LXPXWNF4BFBFA4ILG6AY" localSheetId="26" hidden="1">[1]HEADER!#REF!</definedName>
    <definedName name="BEx3RIJ9LXPXWNF4BFBFA4ILG6AY" localSheetId="7" hidden="1">[1]HEADER!#REF!</definedName>
    <definedName name="BEx3RIJ9LXPXWNF4BFBFA4ILG6AY" hidden="1">[1]HEADER!#REF!</definedName>
    <definedName name="BEx3RZRLU0ALXJEMHH4AUF6XFENE" localSheetId="11" hidden="1">#REF!</definedName>
    <definedName name="BEx3RZRLU0ALXJEMHH4AUF6XFENE" localSheetId="6" hidden="1">#REF!</definedName>
    <definedName name="BEx3RZRLU0ALXJEMHH4AUF6XFENE" localSheetId="5" hidden="1">#REF!</definedName>
    <definedName name="BEx3RZRLU0ALXJEMHH4AUF6XFENE" localSheetId="23" hidden="1">#REF!</definedName>
    <definedName name="BEx3RZRLU0ALXJEMHH4AUF6XFENE" localSheetId="28" hidden="1">#REF!</definedName>
    <definedName name="BEx3RZRLU0ALXJEMHH4AUF6XFENE" localSheetId="3" hidden="1">#REF!</definedName>
    <definedName name="BEx3RZRLU0ALXJEMHH4AUF6XFENE" localSheetId="15" hidden="1">#REF!</definedName>
    <definedName name="BEx3RZRLU0ALXJEMHH4AUF6XFENE" localSheetId="25" hidden="1">#REF!</definedName>
    <definedName name="BEx3RZRLU0ALXJEMHH4AUF6XFENE" localSheetId="13" hidden="1">#REF!</definedName>
    <definedName name="BEx3RZRLU0ALXJEMHH4AUF6XFENE" localSheetId="14" hidden="1">#REF!</definedName>
    <definedName name="BEx3RZRLU0ALXJEMHH4AUF6XFENE" localSheetId="21" hidden="1">#REF!</definedName>
    <definedName name="BEx3RZRLU0ALXJEMHH4AUF6XFENE" localSheetId="12" hidden="1">#REF!</definedName>
    <definedName name="BEx3RZRLU0ALXJEMHH4AUF6XFENE" localSheetId="4" hidden="1">#REF!</definedName>
    <definedName name="BEx3RZRLU0ALXJEMHH4AUF6XFENE" localSheetId="8" hidden="1">#REF!</definedName>
    <definedName name="BEx3RZRLU0ALXJEMHH4AUF6XFENE" localSheetId="26" hidden="1">#REF!</definedName>
    <definedName name="BEx3RZRLU0ALXJEMHH4AUF6XFENE" localSheetId="7" hidden="1">#REF!</definedName>
    <definedName name="BEx3RZRLU0ALXJEMHH4AUF6XFENE" hidden="1">#REF!</definedName>
    <definedName name="BEx3T0BXISY2B5ITPCUSXFK8Z2T0" localSheetId="11" hidden="1">#REF!</definedName>
    <definedName name="BEx3T0BXISY2B5ITPCUSXFK8Z2T0" localSheetId="6" hidden="1">#REF!</definedName>
    <definedName name="BEx3T0BXISY2B5ITPCUSXFK8Z2T0" localSheetId="5" hidden="1">#REF!</definedName>
    <definedName name="BEx3T0BXISY2B5ITPCUSXFK8Z2T0" localSheetId="28" hidden="1">#REF!</definedName>
    <definedName name="BEx3T0BXISY2B5ITPCUSXFK8Z2T0" localSheetId="3" hidden="1">#REF!</definedName>
    <definedName name="BEx3T0BXISY2B5ITPCUSXFK8Z2T0" localSheetId="15" hidden="1">#REF!</definedName>
    <definedName name="BEx3T0BXISY2B5ITPCUSXFK8Z2T0" localSheetId="25" hidden="1">#REF!</definedName>
    <definedName name="BEx3T0BXISY2B5ITPCUSXFK8Z2T0" localSheetId="13" hidden="1">#REF!</definedName>
    <definedName name="BEx3T0BXISY2B5ITPCUSXFK8Z2T0" localSheetId="14" hidden="1">#REF!</definedName>
    <definedName name="BEx3T0BXISY2B5ITPCUSXFK8Z2T0" localSheetId="12" hidden="1">#REF!</definedName>
    <definedName name="BEx3T0BXISY2B5ITPCUSXFK8Z2T0" localSheetId="4" hidden="1">#REF!</definedName>
    <definedName name="BEx3T0BXISY2B5ITPCUSXFK8Z2T0" localSheetId="8" hidden="1">#REF!</definedName>
    <definedName name="BEx3T0BXISY2B5ITPCUSXFK8Z2T0" localSheetId="26" hidden="1">#REF!</definedName>
    <definedName name="BEx3T0BXISY2B5ITPCUSXFK8Z2T0" localSheetId="7" hidden="1">#REF!</definedName>
    <definedName name="BEx3T0BXISY2B5ITPCUSXFK8Z2T0" hidden="1">#REF!</definedName>
    <definedName name="BEx3T0H8MRQCYUG4XJPAPPP1ALFR" localSheetId="11" hidden="1">#REF!</definedName>
    <definedName name="BEx3T0H8MRQCYUG4XJPAPPP1ALFR" localSheetId="6" hidden="1">#REF!</definedName>
    <definedName name="BEx3T0H8MRQCYUG4XJPAPPP1ALFR" localSheetId="5" hidden="1">#REF!</definedName>
    <definedName name="BEx3T0H8MRQCYUG4XJPAPPP1ALFR" localSheetId="28" hidden="1">#REF!</definedName>
    <definedName name="BEx3T0H8MRQCYUG4XJPAPPP1ALFR" localSheetId="3" hidden="1">#REF!</definedName>
    <definedName name="BEx3T0H8MRQCYUG4XJPAPPP1ALFR" localSheetId="15" hidden="1">#REF!</definedName>
    <definedName name="BEx3T0H8MRQCYUG4XJPAPPP1ALFR" localSheetId="25" hidden="1">#REF!</definedName>
    <definedName name="BEx3T0H8MRQCYUG4XJPAPPP1ALFR" localSheetId="13" hidden="1">#REF!</definedName>
    <definedName name="BEx3T0H8MRQCYUG4XJPAPPP1ALFR" localSheetId="14" hidden="1">#REF!</definedName>
    <definedName name="BEx3T0H8MRQCYUG4XJPAPPP1ALFR" localSheetId="12" hidden="1">#REF!</definedName>
    <definedName name="BEx3T0H8MRQCYUG4XJPAPPP1ALFR" localSheetId="4" hidden="1">#REF!</definedName>
    <definedName name="BEx3T0H8MRQCYUG4XJPAPPP1ALFR" localSheetId="8" hidden="1">#REF!</definedName>
    <definedName name="BEx3T0H8MRQCYUG4XJPAPPP1ALFR" localSheetId="26" hidden="1">#REF!</definedName>
    <definedName name="BEx3T0H8MRQCYUG4XJPAPPP1ALFR" localSheetId="7" hidden="1">#REF!</definedName>
    <definedName name="BEx3T0H8MRQCYUG4XJPAPPP1ALFR" hidden="1">#REF!</definedName>
    <definedName name="BEx3T3XEKJ0I8634YNR6MPN3OBQL" localSheetId="11" hidden="1">[1]HEADER!#REF!</definedName>
    <definedName name="BEx3T3XEKJ0I8634YNR6MPN3OBQL" localSheetId="6" hidden="1">[1]HEADER!#REF!</definedName>
    <definedName name="BEx3T3XEKJ0I8634YNR6MPN3OBQL" localSheetId="5" hidden="1">[1]HEADER!#REF!</definedName>
    <definedName name="BEx3T3XEKJ0I8634YNR6MPN3OBQL" localSheetId="28" hidden="1">[1]HEADER!#REF!</definedName>
    <definedName name="BEx3T3XEKJ0I8634YNR6MPN3OBQL" localSheetId="3" hidden="1">[1]HEADER!#REF!</definedName>
    <definedName name="BEx3T3XEKJ0I8634YNR6MPN3OBQL" localSheetId="15" hidden="1">[1]HEADER!#REF!</definedName>
    <definedName name="BEx3T3XEKJ0I8634YNR6MPN3OBQL" localSheetId="25" hidden="1">[1]HEADER!#REF!</definedName>
    <definedName name="BEx3T3XEKJ0I8634YNR6MPN3OBQL" localSheetId="13" hidden="1">[1]HEADER!#REF!</definedName>
    <definedName name="BEx3T3XEKJ0I8634YNR6MPN3OBQL" localSheetId="14" hidden="1">[1]HEADER!#REF!</definedName>
    <definedName name="BEx3T3XEKJ0I8634YNR6MPN3OBQL" localSheetId="12" hidden="1">[1]HEADER!#REF!</definedName>
    <definedName name="BEx3T3XEKJ0I8634YNR6MPN3OBQL" localSheetId="4" hidden="1">[1]HEADER!#REF!</definedName>
    <definedName name="BEx3T3XEKJ0I8634YNR6MPN3OBQL" localSheetId="8" hidden="1">[1]HEADER!#REF!</definedName>
    <definedName name="BEx3T3XEKJ0I8634YNR6MPN3OBQL" localSheetId="26" hidden="1">[1]HEADER!#REF!</definedName>
    <definedName name="BEx3T3XEKJ0I8634YNR6MPN3OBQL" localSheetId="7" hidden="1">[1]HEADER!#REF!</definedName>
    <definedName name="BEx3T3XEKJ0I8634YNR6MPN3OBQL" hidden="1">[1]HEADER!#REF!</definedName>
    <definedName name="BEx3TN998DP2QT7Y11HQ294YGUM6" localSheetId="11" hidden="1">#REF!</definedName>
    <definedName name="BEx3TN998DP2QT7Y11HQ294YGUM6" localSheetId="6" hidden="1">#REF!</definedName>
    <definedName name="BEx3TN998DP2QT7Y11HQ294YGUM6" localSheetId="5" hidden="1">#REF!</definedName>
    <definedName name="BEx3TN998DP2QT7Y11HQ294YGUM6" localSheetId="23" hidden="1">#REF!</definedName>
    <definedName name="BEx3TN998DP2QT7Y11HQ294YGUM6" localSheetId="28" hidden="1">#REF!</definedName>
    <definedName name="BEx3TN998DP2QT7Y11HQ294YGUM6" localSheetId="3" hidden="1">#REF!</definedName>
    <definedName name="BEx3TN998DP2QT7Y11HQ294YGUM6" localSheetId="15" hidden="1">#REF!</definedName>
    <definedName name="BEx3TN998DP2QT7Y11HQ294YGUM6" localSheetId="25" hidden="1">#REF!</definedName>
    <definedName name="BEx3TN998DP2QT7Y11HQ294YGUM6" localSheetId="13" hidden="1">#REF!</definedName>
    <definedName name="BEx3TN998DP2QT7Y11HQ294YGUM6" localSheetId="14" hidden="1">#REF!</definedName>
    <definedName name="BEx3TN998DP2QT7Y11HQ294YGUM6" localSheetId="21" hidden="1">#REF!</definedName>
    <definedName name="BEx3TN998DP2QT7Y11HQ294YGUM6" localSheetId="12" hidden="1">#REF!</definedName>
    <definedName name="BEx3TN998DP2QT7Y11HQ294YGUM6" localSheetId="4" hidden="1">#REF!</definedName>
    <definedName name="BEx3TN998DP2QT7Y11HQ294YGUM6" localSheetId="8" hidden="1">#REF!</definedName>
    <definedName name="BEx3TN998DP2QT7Y11HQ294YGUM6" localSheetId="26" hidden="1">#REF!</definedName>
    <definedName name="BEx3TN998DP2QT7Y11HQ294YGUM6" localSheetId="7" hidden="1">#REF!</definedName>
    <definedName name="BEx3TN998DP2QT7Y11HQ294YGUM6" hidden="1">#REF!</definedName>
    <definedName name="BEx57SA75AY5JB247DBW1TQSKLZ9" localSheetId="11" hidden="1">#REF!</definedName>
    <definedName name="BEx57SA75AY5JB247DBW1TQSKLZ9" localSheetId="6" hidden="1">#REF!</definedName>
    <definedName name="BEx57SA75AY5JB247DBW1TQSKLZ9" localSheetId="5" hidden="1">#REF!</definedName>
    <definedName name="BEx57SA75AY5JB247DBW1TQSKLZ9" localSheetId="28" hidden="1">#REF!</definedName>
    <definedName name="BEx57SA75AY5JB247DBW1TQSKLZ9" localSheetId="3" hidden="1">#REF!</definedName>
    <definedName name="BEx57SA75AY5JB247DBW1TQSKLZ9" localSheetId="15" hidden="1">#REF!</definedName>
    <definedName name="BEx57SA75AY5JB247DBW1TQSKLZ9" localSheetId="25" hidden="1">#REF!</definedName>
    <definedName name="BEx57SA75AY5JB247DBW1TQSKLZ9" localSheetId="13" hidden="1">#REF!</definedName>
    <definedName name="BEx57SA75AY5JB247DBW1TQSKLZ9" localSheetId="14" hidden="1">#REF!</definedName>
    <definedName name="BEx57SA75AY5JB247DBW1TQSKLZ9" localSheetId="12" hidden="1">#REF!</definedName>
    <definedName name="BEx57SA75AY5JB247DBW1TQSKLZ9" localSheetId="4" hidden="1">#REF!</definedName>
    <definedName name="BEx57SA75AY5JB247DBW1TQSKLZ9" localSheetId="8" hidden="1">#REF!</definedName>
    <definedName name="BEx57SA75AY5JB247DBW1TQSKLZ9" localSheetId="26" hidden="1">#REF!</definedName>
    <definedName name="BEx57SA75AY5JB247DBW1TQSKLZ9" localSheetId="7" hidden="1">#REF!</definedName>
    <definedName name="BEx57SA75AY5JB247DBW1TQSKLZ9" hidden="1">#REF!</definedName>
    <definedName name="BEx5862HDRKK9A5W951ZPLYGKI4J" localSheetId="11" hidden="1">#REF!</definedName>
    <definedName name="BEx5862HDRKK9A5W951ZPLYGKI4J" localSheetId="6" hidden="1">#REF!</definedName>
    <definedName name="BEx5862HDRKK9A5W951ZPLYGKI4J" localSheetId="5" hidden="1">#REF!</definedName>
    <definedName name="BEx5862HDRKK9A5W951ZPLYGKI4J" localSheetId="28" hidden="1">#REF!</definedName>
    <definedName name="BEx5862HDRKK9A5W951ZPLYGKI4J" localSheetId="3" hidden="1">#REF!</definedName>
    <definedName name="BEx5862HDRKK9A5W951ZPLYGKI4J" localSheetId="15" hidden="1">#REF!</definedName>
    <definedName name="BEx5862HDRKK9A5W951ZPLYGKI4J" localSheetId="25" hidden="1">#REF!</definedName>
    <definedName name="BEx5862HDRKK9A5W951ZPLYGKI4J" localSheetId="13" hidden="1">#REF!</definedName>
    <definedName name="BEx5862HDRKK9A5W951ZPLYGKI4J" localSheetId="14" hidden="1">#REF!</definedName>
    <definedName name="BEx5862HDRKK9A5W951ZPLYGKI4J" localSheetId="12" hidden="1">#REF!</definedName>
    <definedName name="BEx5862HDRKK9A5W951ZPLYGKI4J" localSheetId="4" hidden="1">#REF!</definedName>
    <definedName name="BEx5862HDRKK9A5W951ZPLYGKI4J" localSheetId="8" hidden="1">#REF!</definedName>
    <definedName name="BEx5862HDRKK9A5W951ZPLYGKI4J" localSheetId="26" hidden="1">#REF!</definedName>
    <definedName name="BEx5862HDRKK9A5W951ZPLYGKI4J" localSheetId="7" hidden="1">#REF!</definedName>
    <definedName name="BEx5862HDRKK9A5W951ZPLYGKI4J" hidden="1">#REF!</definedName>
    <definedName name="BEx5AB8S2ZYXI52R896Z9U1669M1" localSheetId="11" hidden="1">#REF!</definedName>
    <definedName name="BEx5AB8S2ZYXI52R896Z9U1669M1" localSheetId="6" hidden="1">#REF!</definedName>
    <definedName name="BEx5AB8S2ZYXI52R896Z9U1669M1" localSheetId="5" hidden="1">#REF!</definedName>
    <definedName name="BEx5AB8S2ZYXI52R896Z9U1669M1" localSheetId="28" hidden="1">#REF!</definedName>
    <definedName name="BEx5AB8S2ZYXI52R896Z9U1669M1" localSheetId="3" hidden="1">#REF!</definedName>
    <definedName name="BEx5AB8S2ZYXI52R896Z9U1669M1" localSheetId="15" hidden="1">#REF!</definedName>
    <definedName name="BEx5AB8S2ZYXI52R896Z9U1669M1" localSheetId="25" hidden="1">#REF!</definedName>
    <definedName name="BEx5AB8S2ZYXI52R896Z9U1669M1" localSheetId="13" hidden="1">#REF!</definedName>
    <definedName name="BEx5AB8S2ZYXI52R896Z9U1669M1" localSheetId="14" hidden="1">#REF!</definedName>
    <definedName name="BEx5AB8S2ZYXI52R896Z9U1669M1" localSheetId="12" hidden="1">#REF!</definedName>
    <definedName name="BEx5AB8S2ZYXI52R896Z9U1669M1" localSheetId="4" hidden="1">#REF!</definedName>
    <definedName name="BEx5AB8S2ZYXI52R896Z9U1669M1" localSheetId="8" hidden="1">#REF!</definedName>
    <definedName name="BEx5AB8S2ZYXI52R896Z9U1669M1" localSheetId="26" hidden="1">#REF!</definedName>
    <definedName name="BEx5AB8S2ZYXI52R896Z9U1669M1" localSheetId="7" hidden="1">#REF!</definedName>
    <definedName name="BEx5AB8S2ZYXI52R896Z9U1669M1" hidden="1">#REF!</definedName>
    <definedName name="BEx5AGHHEZYG9FF0SY884LUQIFFT" localSheetId="11" hidden="1">#REF!</definedName>
    <definedName name="BEx5AGHHEZYG9FF0SY884LUQIFFT" localSheetId="6" hidden="1">#REF!</definedName>
    <definedName name="BEx5AGHHEZYG9FF0SY884LUQIFFT" localSheetId="5" hidden="1">#REF!</definedName>
    <definedName name="BEx5AGHHEZYG9FF0SY884LUQIFFT" localSheetId="28" hidden="1">#REF!</definedName>
    <definedName name="BEx5AGHHEZYG9FF0SY884LUQIFFT" localSheetId="3" hidden="1">#REF!</definedName>
    <definedName name="BEx5AGHHEZYG9FF0SY884LUQIFFT" localSheetId="15" hidden="1">#REF!</definedName>
    <definedName name="BEx5AGHHEZYG9FF0SY884LUQIFFT" localSheetId="25" hidden="1">#REF!</definedName>
    <definedName name="BEx5AGHHEZYG9FF0SY884LUQIFFT" localSheetId="13" hidden="1">#REF!</definedName>
    <definedName name="BEx5AGHHEZYG9FF0SY884LUQIFFT" localSheetId="14" hidden="1">#REF!</definedName>
    <definedName name="BEx5AGHHEZYG9FF0SY884LUQIFFT" localSheetId="12" hidden="1">#REF!</definedName>
    <definedName name="BEx5AGHHEZYG9FF0SY884LUQIFFT" localSheetId="4" hidden="1">#REF!</definedName>
    <definedName name="BEx5AGHHEZYG9FF0SY884LUQIFFT" localSheetId="8" hidden="1">#REF!</definedName>
    <definedName name="BEx5AGHHEZYG9FF0SY884LUQIFFT" localSheetId="26" hidden="1">#REF!</definedName>
    <definedName name="BEx5AGHHEZYG9FF0SY884LUQIFFT" localSheetId="7" hidden="1">#REF!</definedName>
    <definedName name="BEx5AGHHEZYG9FF0SY884LUQIFFT" hidden="1">#REF!</definedName>
    <definedName name="BEx5C7KO889DNC9OX2RFJT8X97OC" localSheetId="11" hidden="1">#REF!</definedName>
    <definedName name="BEx5C7KO889DNC9OX2RFJT8X97OC" localSheetId="6" hidden="1">#REF!</definedName>
    <definedName name="BEx5C7KO889DNC9OX2RFJT8X97OC" localSheetId="5" hidden="1">#REF!</definedName>
    <definedName name="BEx5C7KO889DNC9OX2RFJT8X97OC" localSheetId="28" hidden="1">#REF!</definedName>
    <definedName name="BEx5C7KO889DNC9OX2RFJT8X97OC" localSheetId="3" hidden="1">#REF!</definedName>
    <definedName name="BEx5C7KO889DNC9OX2RFJT8X97OC" localSheetId="15" hidden="1">#REF!</definedName>
    <definedName name="BEx5C7KO889DNC9OX2RFJT8X97OC" localSheetId="25" hidden="1">#REF!</definedName>
    <definedName name="BEx5C7KO889DNC9OX2RFJT8X97OC" localSheetId="13" hidden="1">#REF!</definedName>
    <definedName name="BEx5C7KO889DNC9OX2RFJT8X97OC" localSheetId="14" hidden="1">#REF!</definedName>
    <definedName name="BEx5C7KO889DNC9OX2RFJT8X97OC" localSheetId="12" hidden="1">#REF!</definedName>
    <definedName name="BEx5C7KO889DNC9OX2RFJT8X97OC" localSheetId="4" hidden="1">#REF!</definedName>
    <definedName name="BEx5C7KO889DNC9OX2RFJT8X97OC" localSheetId="8" hidden="1">#REF!</definedName>
    <definedName name="BEx5C7KO889DNC9OX2RFJT8X97OC" localSheetId="26" hidden="1">#REF!</definedName>
    <definedName name="BEx5C7KO889DNC9OX2RFJT8X97OC" localSheetId="7" hidden="1">#REF!</definedName>
    <definedName name="BEx5C7KO889DNC9OX2RFJT8X97OC" hidden="1">#REF!</definedName>
    <definedName name="BEx5D6N1N8R3N5P6KF3KQCG36HE5" localSheetId="11" hidden="1">#REF!</definedName>
    <definedName name="BEx5D6N1N8R3N5P6KF3KQCG36HE5" localSheetId="6" hidden="1">#REF!</definedName>
    <definedName name="BEx5D6N1N8R3N5P6KF3KQCG36HE5" localSheetId="5" hidden="1">#REF!</definedName>
    <definedName name="BEx5D6N1N8R3N5P6KF3KQCG36HE5" localSheetId="28" hidden="1">#REF!</definedName>
    <definedName name="BEx5D6N1N8R3N5P6KF3KQCG36HE5" localSheetId="3" hidden="1">#REF!</definedName>
    <definedName name="BEx5D6N1N8R3N5P6KF3KQCG36HE5" localSheetId="15" hidden="1">#REF!</definedName>
    <definedName name="BEx5D6N1N8R3N5P6KF3KQCG36HE5" localSheetId="25" hidden="1">#REF!</definedName>
    <definedName name="BEx5D6N1N8R3N5P6KF3KQCG36HE5" localSheetId="13" hidden="1">#REF!</definedName>
    <definedName name="BEx5D6N1N8R3N5P6KF3KQCG36HE5" localSheetId="14" hidden="1">#REF!</definedName>
    <definedName name="BEx5D6N1N8R3N5P6KF3KQCG36HE5" localSheetId="12" hidden="1">#REF!</definedName>
    <definedName name="BEx5D6N1N8R3N5P6KF3KQCG36HE5" localSheetId="4" hidden="1">#REF!</definedName>
    <definedName name="BEx5D6N1N8R3N5P6KF3KQCG36HE5" localSheetId="8" hidden="1">#REF!</definedName>
    <definedName name="BEx5D6N1N8R3N5P6KF3KQCG36HE5" localSheetId="26" hidden="1">#REF!</definedName>
    <definedName name="BEx5D6N1N8R3N5P6KF3KQCG36HE5" localSheetId="7" hidden="1">#REF!</definedName>
    <definedName name="BEx5D6N1N8R3N5P6KF3KQCG36HE5" hidden="1">#REF!</definedName>
    <definedName name="BEx5DCHCU9JR9EVSNYZ48ATUI5WX" localSheetId="11" hidden="1">#REF!</definedName>
    <definedName name="BEx5DCHCU9JR9EVSNYZ48ATUI5WX" localSheetId="6" hidden="1">#REF!</definedName>
    <definedName name="BEx5DCHCU9JR9EVSNYZ48ATUI5WX" localSheetId="5" hidden="1">#REF!</definedName>
    <definedName name="BEx5DCHCU9JR9EVSNYZ48ATUI5WX" localSheetId="28" hidden="1">#REF!</definedName>
    <definedName name="BEx5DCHCU9JR9EVSNYZ48ATUI5WX" localSheetId="3" hidden="1">#REF!</definedName>
    <definedName name="BEx5DCHCU9JR9EVSNYZ48ATUI5WX" localSheetId="15" hidden="1">#REF!</definedName>
    <definedName name="BEx5DCHCU9JR9EVSNYZ48ATUI5WX" localSheetId="25" hidden="1">#REF!</definedName>
    <definedName name="BEx5DCHCU9JR9EVSNYZ48ATUI5WX" localSheetId="13" hidden="1">#REF!</definedName>
    <definedName name="BEx5DCHCU9JR9EVSNYZ48ATUI5WX" localSheetId="14" hidden="1">#REF!</definedName>
    <definedName name="BEx5DCHCU9JR9EVSNYZ48ATUI5WX" localSheetId="12" hidden="1">#REF!</definedName>
    <definedName name="BEx5DCHCU9JR9EVSNYZ48ATUI5WX" localSheetId="4" hidden="1">#REF!</definedName>
    <definedName name="BEx5DCHCU9JR9EVSNYZ48ATUI5WX" localSheetId="8" hidden="1">#REF!</definedName>
    <definedName name="BEx5DCHCU9JR9EVSNYZ48ATUI5WX" localSheetId="26" hidden="1">#REF!</definedName>
    <definedName name="BEx5DCHCU9JR9EVSNYZ48ATUI5WX" localSheetId="7" hidden="1">#REF!</definedName>
    <definedName name="BEx5DCHCU9JR9EVSNYZ48ATUI5WX" hidden="1">#REF!</definedName>
    <definedName name="BEx5DFMPS5X96RJDOCJY23G0L5T4" localSheetId="11" hidden="1">#REF!</definedName>
    <definedName name="BEx5DFMPS5X96RJDOCJY23G0L5T4" localSheetId="6" hidden="1">#REF!</definedName>
    <definedName name="BEx5DFMPS5X96RJDOCJY23G0L5T4" localSheetId="5" hidden="1">#REF!</definedName>
    <definedName name="BEx5DFMPS5X96RJDOCJY23G0L5T4" localSheetId="28" hidden="1">#REF!</definedName>
    <definedName name="BEx5DFMPS5X96RJDOCJY23G0L5T4" localSheetId="3" hidden="1">#REF!</definedName>
    <definedName name="BEx5DFMPS5X96RJDOCJY23G0L5T4" localSheetId="15" hidden="1">#REF!</definedName>
    <definedName name="BEx5DFMPS5X96RJDOCJY23G0L5T4" localSheetId="25" hidden="1">#REF!</definedName>
    <definedName name="BEx5DFMPS5X96RJDOCJY23G0L5T4" localSheetId="13" hidden="1">#REF!</definedName>
    <definedName name="BEx5DFMPS5X96RJDOCJY23G0L5T4" localSheetId="14" hidden="1">#REF!</definedName>
    <definedName name="BEx5DFMPS5X96RJDOCJY23G0L5T4" localSheetId="12" hidden="1">#REF!</definedName>
    <definedName name="BEx5DFMPS5X96RJDOCJY23G0L5T4" localSheetId="4" hidden="1">#REF!</definedName>
    <definedName name="BEx5DFMPS5X96RJDOCJY23G0L5T4" localSheetId="8" hidden="1">#REF!</definedName>
    <definedName name="BEx5DFMPS5X96RJDOCJY23G0L5T4" localSheetId="26" hidden="1">#REF!</definedName>
    <definedName name="BEx5DFMPS5X96RJDOCJY23G0L5T4" localSheetId="7" hidden="1">#REF!</definedName>
    <definedName name="BEx5DFMPS5X96RJDOCJY23G0L5T4" hidden="1">#REF!</definedName>
    <definedName name="BEx5DYYLHKHCNBKMYSP0TUJ1QSJQ" localSheetId="11" hidden="1">#REF!</definedName>
    <definedName name="BEx5DYYLHKHCNBKMYSP0TUJ1QSJQ" localSheetId="6" hidden="1">#REF!</definedName>
    <definedName name="BEx5DYYLHKHCNBKMYSP0TUJ1QSJQ" localSheetId="5" hidden="1">#REF!</definedName>
    <definedName name="BEx5DYYLHKHCNBKMYSP0TUJ1QSJQ" localSheetId="28" hidden="1">#REF!</definedName>
    <definedName name="BEx5DYYLHKHCNBKMYSP0TUJ1QSJQ" localSheetId="3" hidden="1">#REF!</definedName>
    <definedName name="BEx5DYYLHKHCNBKMYSP0TUJ1QSJQ" localSheetId="15" hidden="1">#REF!</definedName>
    <definedName name="BEx5DYYLHKHCNBKMYSP0TUJ1QSJQ" localSheetId="25" hidden="1">#REF!</definedName>
    <definedName name="BEx5DYYLHKHCNBKMYSP0TUJ1QSJQ" localSheetId="13" hidden="1">#REF!</definedName>
    <definedName name="BEx5DYYLHKHCNBKMYSP0TUJ1QSJQ" localSheetId="14" hidden="1">#REF!</definedName>
    <definedName name="BEx5DYYLHKHCNBKMYSP0TUJ1QSJQ" localSheetId="12" hidden="1">#REF!</definedName>
    <definedName name="BEx5DYYLHKHCNBKMYSP0TUJ1QSJQ" localSheetId="4" hidden="1">#REF!</definedName>
    <definedName name="BEx5DYYLHKHCNBKMYSP0TUJ1QSJQ" localSheetId="8" hidden="1">#REF!</definedName>
    <definedName name="BEx5DYYLHKHCNBKMYSP0TUJ1QSJQ" localSheetId="26" hidden="1">#REF!</definedName>
    <definedName name="BEx5DYYLHKHCNBKMYSP0TUJ1QSJQ" localSheetId="7" hidden="1">#REF!</definedName>
    <definedName name="BEx5DYYLHKHCNBKMYSP0TUJ1QSJQ" hidden="1">#REF!</definedName>
    <definedName name="BEx5EB8X1QMUK8A3RJA0NR2IFEF8" localSheetId="11" hidden="1">#REF!</definedName>
    <definedName name="BEx5EB8X1QMUK8A3RJA0NR2IFEF8" localSheetId="6" hidden="1">#REF!</definedName>
    <definedName name="BEx5EB8X1QMUK8A3RJA0NR2IFEF8" localSheetId="5" hidden="1">#REF!</definedName>
    <definedName name="BEx5EB8X1QMUK8A3RJA0NR2IFEF8" localSheetId="28" hidden="1">#REF!</definedName>
    <definedName name="BEx5EB8X1QMUK8A3RJA0NR2IFEF8" localSheetId="3" hidden="1">#REF!</definedName>
    <definedName name="BEx5EB8X1QMUK8A3RJA0NR2IFEF8" localSheetId="15" hidden="1">#REF!</definedName>
    <definedName name="BEx5EB8X1QMUK8A3RJA0NR2IFEF8" localSheetId="25" hidden="1">#REF!</definedName>
    <definedName name="BEx5EB8X1QMUK8A3RJA0NR2IFEF8" localSheetId="13" hidden="1">#REF!</definedName>
    <definedName name="BEx5EB8X1QMUK8A3RJA0NR2IFEF8" localSheetId="14" hidden="1">#REF!</definedName>
    <definedName name="BEx5EB8X1QMUK8A3RJA0NR2IFEF8" localSheetId="12" hidden="1">#REF!</definedName>
    <definedName name="BEx5EB8X1QMUK8A3RJA0NR2IFEF8" localSheetId="4" hidden="1">#REF!</definedName>
    <definedName name="BEx5EB8X1QMUK8A3RJA0NR2IFEF8" localSheetId="8" hidden="1">#REF!</definedName>
    <definedName name="BEx5EB8X1QMUK8A3RJA0NR2IFEF8" localSheetId="26" hidden="1">#REF!</definedName>
    <definedName name="BEx5EB8X1QMUK8A3RJA0NR2IFEF8" localSheetId="7" hidden="1">#REF!</definedName>
    <definedName name="BEx5EB8X1QMUK8A3RJA0NR2IFEF8" hidden="1">#REF!</definedName>
    <definedName name="BEx5EOA86ZTLBOBQ6O0SRXWP9S7C" localSheetId="11" hidden="1">#REF!</definedName>
    <definedName name="BEx5EOA86ZTLBOBQ6O0SRXWP9S7C" localSheetId="6" hidden="1">#REF!</definedName>
    <definedName name="BEx5EOA86ZTLBOBQ6O0SRXWP9S7C" localSheetId="5" hidden="1">#REF!</definedName>
    <definedName name="BEx5EOA86ZTLBOBQ6O0SRXWP9S7C" localSheetId="28" hidden="1">#REF!</definedName>
    <definedName name="BEx5EOA86ZTLBOBQ6O0SRXWP9S7C" localSheetId="3" hidden="1">#REF!</definedName>
    <definedName name="BEx5EOA86ZTLBOBQ6O0SRXWP9S7C" localSheetId="15" hidden="1">#REF!</definedName>
    <definedName name="BEx5EOA86ZTLBOBQ6O0SRXWP9S7C" localSheetId="25" hidden="1">#REF!</definedName>
    <definedName name="BEx5EOA86ZTLBOBQ6O0SRXWP9S7C" localSheetId="13" hidden="1">#REF!</definedName>
    <definedName name="BEx5EOA86ZTLBOBQ6O0SRXWP9S7C" localSheetId="14" hidden="1">#REF!</definedName>
    <definedName name="BEx5EOA86ZTLBOBQ6O0SRXWP9S7C" localSheetId="12" hidden="1">#REF!</definedName>
    <definedName name="BEx5EOA86ZTLBOBQ6O0SRXWP9S7C" localSheetId="4" hidden="1">#REF!</definedName>
    <definedName name="BEx5EOA86ZTLBOBQ6O0SRXWP9S7C" localSheetId="8" hidden="1">#REF!</definedName>
    <definedName name="BEx5EOA86ZTLBOBQ6O0SRXWP9S7C" localSheetId="26" hidden="1">#REF!</definedName>
    <definedName name="BEx5EOA86ZTLBOBQ6O0SRXWP9S7C" localSheetId="7" hidden="1">#REF!</definedName>
    <definedName name="BEx5EOA86ZTLBOBQ6O0SRXWP9S7C" hidden="1">#REF!</definedName>
    <definedName name="BEx5EYMIRHIZXOWMET7JJ918MHW4" localSheetId="11" hidden="1">#REF!</definedName>
    <definedName name="BEx5EYMIRHIZXOWMET7JJ918MHW4" localSheetId="6" hidden="1">#REF!</definedName>
    <definedName name="BEx5EYMIRHIZXOWMET7JJ918MHW4" localSheetId="5" hidden="1">#REF!</definedName>
    <definedName name="BEx5EYMIRHIZXOWMET7JJ918MHW4" localSheetId="28" hidden="1">#REF!</definedName>
    <definedName name="BEx5EYMIRHIZXOWMET7JJ918MHW4" localSheetId="3" hidden="1">#REF!</definedName>
    <definedName name="BEx5EYMIRHIZXOWMET7JJ918MHW4" localSheetId="15" hidden="1">#REF!</definedName>
    <definedName name="BEx5EYMIRHIZXOWMET7JJ918MHW4" localSheetId="25" hidden="1">#REF!</definedName>
    <definedName name="BEx5EYMIRHIZXOWMET7JJ918MHW4" localSheetId="13" hidden="1">#REF!</definedName>
    <definedName name="BEx5EYMIRHIZXOWMET7JJ918MHW4" localSheetId="14" hidden="1">#REF!</definedName>
    <definedName name="BEx5EYMIRHIZXOWMET7JJ918MHW4" localSheetId="12" hidden="1">#REF!</definedName>
    <definedName name="BEx5EYMIRHIZXOWMET7JJ918MHW4" localSheetId="4" hidden="1">#REF!</definedName>
    <definedName name="BEx5EYMIRHIZXOWMET7JJ918MHW4" localSheetId="8" hidden="1">#REF!</definedName>
    <definedName name="BEx5EYMIRHIZXOWMET7JJ918MHW4" localSheetId="26" hidden="1">#REF!</definedName>
    <definedName name="BEx5EYMIRHIZXOWMET7JJ918MHW4" localSheetId="7" hidden="1">#REF!</definedName>
    <definedName name="BEx5EYMIRHIZXOWMET7JJ918MHW4" hidden="1">#REF!</definedName>
    <definedName name="BEx5F1BNSJ89ROV8TQB9SLLMELUX" localSheetId="11" hidden="1">#REF!</definedName>
    <definedName name="BEx5F1BNSJ89ROV8TQB9SLLMELUX" localSheetId="6" hidden="1">#REF!</definedName>
    <definedName name="BEx5F1BNSJ89ROV8TQB9SLLMELUX" localSheetId="5" hidden="1">#REF!</definedName>
    <definedName name="BEx5F1BNSJ89ROV8TQB9SLLMELUX" localSheetId="28" hidden="1">#REF!</definedName>
    <definedName name="BEx5F1BNSJ89ROV8TQB9SLLMELUX" localSheetId="3" hidden="1">#REF!</definedName>
    <definedName name="BEx5F1BNSJ89ROV8TQB9SLLMELUX" localSheetId="15" hidden="1">#REF!</definedName>
    <definedName name="BEx5F1BNSJ89ROV8TQB9SLLMELUX" localSheetId="25" hidden="1">#REF!</definedName>
    <definedName name="BEx5F1BNSJ89ROV8TQB9SLLMELUX" localSheetId="13" hidden="1">#REF!</definedName>
    <definedName name="BEx5F1BNSJ89ROV8TQB9SLLMELUX" localSheetId="14" hidden="1">#REF!</definedName>
    <definedName name="BEx5F1BNSJ89ROV8TQB9SLLMELUX" localSheetId="12" hidden="1">#REF!</definedName>
    <definedName name="BEx5F1BNSJ89ROV8TQB9SLLMELUX" localSheetId="4" hidden="1">#REF!</definedName>
    <definedName name="BEx5F1BNSJ89ROV8TQB9SLLMELUX" localSheetId="8" hidden="1">#REF!</definedName>
    <definedName name="BEx5F1BNSJ89ROV8TQB9SLLMELUX" localSheetId="26" hidden="1">#REF!</definedName>
    <definedName name="BEx5F1BNSJ89ROV8TQB9SLLMELUX" localSheetId="7" hidden="1">#REF!</definedName>
    <definedName name="BEx5F1BNSJ89ROV8TQB9SLLMELUX" hidden="1">#REF!</definedName>
    <definedName name="BEx5F5D7Z3AZ3S9IXH1FODWIBR68" localSheetId="11" hidden="1">#REF!</definedName>
    <definedName name="BEx5F5D7Z3AZ3S9IXH1FODWIBR68" localSheetId="6" hidden="1">#REF!</definedName>
    <definedName name="BEx5F5D7Z3AZ3S9IXH1FODWIBR68" localSheetId="5" hidden="1">#REF!</definedName>
    <definedName name="BEx5F5D7Z3AZ3S9IXH1FODWIBR68" localSheetId="28" hidden="1">#REF!</definedName>
    <definedName name="BEx5F5D7Z3AZ3S9IXH1FODWIBR68" localSheetId="3" hidden="1">#REF!</definedName>
    <definedName name="BEx5F5D7Z3AZ3S9IXH1FODWIBR68" localSheetId="15" hidden="1">#REF!</definedName>
    <definedName name="BEx5F5D7Z3AZ3S9IXH1FODWIBR68" localSheetId="25" hidden="1">#REF!</definedName>
    <definedName name="BEx5F5D7Z3AZ3S9IXH1FODWIBR68" localSheetId="13" hidden="1">#REF!</definedName>
    <definedName name="BEx5F5D7Z3AZ3S9IXH1FODWIBR68" localSheetId="14" hidden="1">#REF!</definedName>
    <definedName name="BEx5F5D7Z3AZ3S9IXH1FODWIBR68" localSheetId="12" hidden="1">#REF!</definedName>
    <definedName name="BEx5F5D7Z3AZ3S9IXH1FODWIBR68" localSheetId="4" hidden="1">#REF!</definedName>
    <definedName name="BEx5F5D7Z3AZ3S9IXH1FODWIBR68" localSheetId="8" hidden="1">#REF!</definedName>
    <definedName name="BEx5F5D7Z3AZ3S9IXH1FODWIBR68" localSheetId="26" hidden="1">#REF!</definedName>
    <definedName name="BEx5F5D7Z3AZ3S9IXH1FODWIBR68" localSheetId="7" hidden="1">#REF!</definedName>
    <definedName name="BEx5F5D7Z3AZ3S9IXH1FODWIBR68" hidden="1">#REF!</definedName>
    <definedName name="BEx5FLEEMZW7NUQC8NSY6T2A2Z59" localSheetId="11" hidden="1">#REF!</definedName>
    <definedName name="BEx5FLEEMZW7NUQC8NSY6T2A2Z59" localSheetId="6" hidden="1">#REF!</definedName>
    <definedName name="BEx5FLEEMZW7NUQC8NSY6T2A2Z59" localSheetId="5" hidden="1">#REF!</definedName>
    <definedName name="BEx5FLEEMZW7NUQC8NSY6T2A2Z59" localSheetId="28" hidden="1">#REF!</definedName>
    <definedName name="BEx5FLEEMZW7NUQC8NSY6T2A2Z59" localSheetId="3" hidden="1">#REF!</definedName>
    <definedName name="BEx5FLEEMZW7NUQC8NSY6T2A2Z59" localSheetId="15" hidden="1">#REF!</definedName>
    <definedName name="BEx5FLEEMZW7NUQC8NSY6T2A2Z59" localSheetId="25" hidden="1">#REF!</definedName>
    <definedName name="BEx5FLEEMZW7NUQC8NSY6T2A2Z59" localSheetId="13" hidden="1">#REF!</definedName>
    <definedName name="BEx5FLEEMZW7NUQC8NSY6T2A2Z59" localSheetId="14" hidden="1">#REF!</definedName>
    <definedName name="BEx5FLEEMZW7NUQC8NSY6T2A2Z59" localSheetId="12" hidden="1">#REF!</definedName>
    <definedName name="BEx5FLEEMZW7NUQC8NSY6T2A2Z59" localSheetId="4" hidden="1">#REF!</definedName>
    <definedName name="BEx5FLEEMZW7NUQC8NSY6T2A2Z59" localSheetId="8" hidden="1">#REF!</definedName>
    <definedName name="BEx5FLEEMZW7NUQC8NSY6T2A2Z59" localSheetId="26" hidden="1">#REF!</definedName>
    <definedName name="BEx5FLEEMZW7NUQC8NSY6T2A2Z59" localSheetId="7" hidden="1">#REF!</definedName>
    <definedName name="BEx5FLEEMZW7NUQC8NSY6T2A2Z59" hidden="1">#REF!</definedName>
    <definedName name="BEx5FSW64TA7L06BOFLVWW013BY4" localSheetId="11" hidden="1">#REF!</definedName>
    <definedName name="BEx5FSW64TA7L06BOFLVWW013BY4" localSheetId="6" hidden="1">#REF!</definedName>
    <definedName name="BEx5FSW64TA7L06BOFLVWW013BY4" localSheetId="5" hidden="1">#REF!</definedName>
    <definedName name="BEx5FSW64TA7L06BOFLVWW013BY4" localSheetId="28" hidden="1">#REF!</definedName>
    <definedName name="BEx5FSW64TA7L06BOFLVWW013BY4" localSheetId="3" hidden="1">#REF!</definedName>
    <definedName name="BEx5FSW64TA7L06BOFLVWW013BY4" localSheetId="15" hidden="1">#REF!</definedName>
    <definedName name="BEx5FSW64TA7L06BOFLVWW013BY4" localSheetId="25" hidden="1">#REF!</definedName>
    <definedName name="BEx5FSW64TA7L06BOFLVWW013BY4" localSheetId="13" hidden="1">#REF!</definedName>
    <definedName name="BEx5FSW64TA7L06BOFLVWW013BY4" localSheetId="14" hidden="1">#REF!</definedName>
    <definedName name="BEx5FSW64TA7L06BOFLVWW013BY4" localSheetId="12" hidden="1">#REF!</definedName>
    <definedName name="BEx5FSW64TA7L06BOFLVWW013BY4" localSheetId="4" hidden="1">#REF!</definedName>
    <definedName name="BEx5FSW64TA7L06BOFLVWW013BY4" localSheetId="8" hidden="1">#REF!</definedName>
    <definedName name="BEx5FSW64TA7L06BOFLVWW013BY4" localSheetId="26" hidden="1">#REF!</definedName>
    <definedName name="BEx5FSW64TA7L06BOFLVWW013BY4" localSheetId="7" hidden="1">#REF!</definedName>
    <definedName name="BEx5FSW64TA7L06BOFLVWW013BY4" hidden="1">#REF!</definedName>
    <definedName name="BEx5GTR9OPOVBQ4J2HOD0SU5KWXY" localSheetId="11" hidden="1">#REF!</definedName>
    <definedName name="BEx5GTR9OPOVBQ4J2HOD0SU5KWXY" localSheetId="6" hidden="1">#REF!</definedName>
    <definedName name="BEx5GTR9OPOVBQ4J2HOD0SU5KWXY" localSheetId="5" hidden="1">#REF!</definedName>
    <definedName name="BEx5GTR9OPOVBQ4J2HOD0SU5KWXY" localSheetId="28" hidden="1">#REF!</definedName>
    <definedName name="BEx5GTR9OPOVBQ4J2HOD0SU5KWXY" localSheetId="3" hidden="1">#REF!</definedName>
    <definedName name="BEx5GTR9OPOVBQ4J2HOD0SU5KWXY" localSheetId="15" hidden="1">#REF!</definedName>
    <definedName name="BEx5GTR9OPOVBQ4J2HOD0SU5KWXY" localSheetId="25" hidden="1">#REF!</definedName>
    <definedName name="BEx5GTR9OPOVBQ4J2HOD0SU5KWXY" localSheetId="13" hidden="1">#REF!</definedName>
    <definedName name="BEx5GTR9OPOVBQ4J2HOD0SU5KWXY" localSheetId="14" hidden="1">#REF!</definedName>
    <definedName name="BEx5GTR9OPOVBQ4J2HOD0SU5KWXY" localSheetId="12" hidden="1">#REF!</definedName>
    <definedName name="BEx5GTR9OPOVBQ4J2HOD0SU5KWXY" localSheetId="4" hidden="1">#REF!</definedName>
    <definedName name="BEx5GTR9OPOVBQ4J2HOD0SU5KWXY" localSheetId="8" hidden="1">#REF!</definedName>
    <definedName name="BEx5GTR9OPOVBQ4J2HOD0SU5KWXY" localSheetId="26" hidden="1">#REF!</definedName>
    <definedName name="BEx5GTR9OPOVBQ4J2HOD0SU5KWXY" localSheetId="7" hidden="1">#REF!</definedName>
    <definedName name="BEx5GTR9OPOVBQ4J2HOD0SU5KWXY" hidden="1">#REF!</definedName>
    <definedName name="BEx5I35TILQTCIK986SSI06XGPYY" localSheetId="11" hidden="1">#REF!</definedName>
    <definedName name="BEx5I35TILQTCIK986SSI06XGPYY" localSheetId="6" hidden="1">#REF!</definedName>
    <definedName name="BEx5I35TILQTCIK986SSI06XGPYY" localSheetId="5" hidden="1">#REF!</definedName>
    <definedName name="BEx5I35TILQTCIK986SSI06XGPYY" localSheetId="28" hidden="1">#REF!</definedName>
    <definedName name="BEx5I35TILQTCIK986SSI06XGPYY" localSheetId="3" hidden="1">#REF!</definedName>
    <definedName name="BEx5I35TILQTCIK986SSI06XGPYY" localSheetId="15" hidden="1">#REF!</definedName>
    <definedName name="BEx5I35TILQTCIK986SSI06XGPYY" localSheetId="25" hidden="1">#REF!</definedName>
    <definedName name="BEx5I35TILQTCIK986SSI06XGPYY" localSheetId="13" hidden="1">#REF!</definedName>
    <definedName name="BEx5I35TILQTCIK986SSI06XGPYY" localSheetId="14" hidden="1">#REF!</definedName>
    <definedName name="BEx5I35TILQTCIK986SSI06XGPYY" localSheetId="12" hidden="1">#REF!</definedName>
    <definedName name="BEx5I35TILQTCIK986SSI06XGPYY" localSheetId="4" hidden="1">#REF!</definedName>
    <definedName name="BEx5I35TILQTCIK986SSI06XGPYY" localSheetId="8" hidden="1">#REF!</definedName>
    <definedName name="BEx5I35TILQTCIK986SSI06XGPYY" localSheetId="26" hidden="1">#REF!</definedName>
    <definedName name="BEx5I35TILQTCIK986SSI06XGPYY" localSheetId="7" hidden="1">#REF!</definedName>
    <definedName name="BEx5I35TILQTCIK986SSI06XGPYY" hidden="1">#REF!</definedName>
    <definedName name="BEx5J8TK6J2UGBW37HI2SCFI4O2E" localSheetId="11" hidden="1">#REF!</definedName>
    <definedName name="BEx5J8TK6J2UGBW37HI2SCFI4O2E" localSheetId="6" hidden="1">#REF!</definedName>
    <definedName name="BEx5J8TK6J2UGBW37HI2SCFI4O2E" localSheetId="5" hidden="1">#REF!</definedName>
    <definedName name="BEx5J8TK6J2UGBW37HI2SCFI4O2E" localSheetId="28" hidden="1">#REF!</definedName>
    <definedName name="BEx5J8TK6J2UGBW37HI2SCFI4O2E" localSheetId="3" hidden="1">#REF!</definedName>
    <definedName name="BEx5J8TK6J2UGBW37HI2SCFI4O2E" localSheetId="15" hidden="1">#REF!</definedName>
    <definedName name="BEx5J8TK6J2UGBW37HI2SCFI4O2E" localSheetId="25" hidden="1">#REF!</definedName>
    <definedName name="BEx5J8TK6J2UGBW37HI2SCFI4O2E" localSheetId="13" hidden="1">#REF!</definedName>
    <definedName name="BEx5J8TK6J2UGBW37HI2SCFI4O2E" localSheetId="14" hidden="1">#REF!</definedName>
    <definedName name="BEx5J8TK6J2UGBW37HI2SCFI4O2E" localSheetId="12" hidden="1">#REF!</definedName>
    <definedName name="BEx5J8TK6J2UGBW37HI2SCFI4O2E" localSheetId="4" hidden="1">#REF!</definedName>
    <definedName name="BEx5J8TK6J2UGBW37HI2SCFI4O2E" localSheetId="8" hidden="1">#REF!</definedName>
    <definedName name="BEx5J8TK6J2UGBW37HI2SCFI4O2E" localSheetId="26" hidden="1">#REF!</definedName>
    <definedName name="BEx5J8TK6J2UGBW37HI2SCFI4O2E" localSheetId="7" hidden="1">#REF!</definedName>
    <definedName name="BEx5J8TK6J2UGBW37HI2SCFI4O2E" hidden="1">#REF!</definedName>
    <definedName name="BEx5JB2F8WF84L5FQ69JISMHNTVK" localSheetId="11" hidden="1">#REF!</definedName>
    <definedName name="BEx5JB2F8WF84L5FQ69JISMHNTVK" localSheetId="6" hidden="1">#REF!</definedName>
    <definedName name="BEx5JB2F8WF84L5FQ69JISMHNTVK" localSheetId="5" hidden="1">#REF!</definedName>
    <definedName name="BEx5JB2F8WF84L5FQ69JISMHNTVK" localSheetId="28" hidden="1">#REF!</definedName>
    <definedName name="BEx5JB2F8WF84L5FQ69JISMHNTVK" localSheetId="3" hidden="1">#REF!</definedName>
    <definedName name="BEx5JB2F8WF84L5FQ69JISMHNTVK" localSheetId="15" hidden="1">#REF!</definedName>
    <definedName name="BEx5JB2F8WF84L5FQ69JISMHNTVK" localSheetId="25" hidden="1">#REF!</definedName>
    <definedName name="BEx5JB2F8WF84L5FQ69JISMHNTVK" localSheetId="13" hidden="1">#REF!</definedName>
    <definedName name="BEx5JB2F8WF84L5FQ69JISMHNTVK" localSheetId="14" hidden="1">#REF!</definedName>
    <definedName name="BEx5JB2F8WF84L5FQ69JISMHNTVK" localSheetId="12" hidden="1">#REF!</definedName>
    <definedName name="BEx5JB2F8WF84L5FQ69JISMHNTVK" localSheetId="4" hidden="1">#REF!</definedName>
    <definedName name="BEx5JB2F8WF84L5FQ69JISMHNTVK" localSheetId="8" hidden="1">#REF!</definedName>
    <definedName name="BEx5JB2F8WF84L5FQ69JISMHNTVK" localSheetId="26" hidden="1">#REF!</definedName>
    <definedName name="BEx5JB2F8WF84L5FQ69JISMHNTVK" localSheetId="7" hidden="1">#REF!</definedName>
    <definedName name="BEx5JB2F8WF84L5FQ69JISMHNTVK" hidden="1">#REF!</definedName>
    <definedName name="BEx5KOYSUSMPMB5VLEMHY0ANORN8" localSheetId="11" hidden="1">#REF!</definedName>
    <definedName name="BEx5KOYSUSMPMB5VLEMHY0ANORN8" localSheetId="6" hidden="1">#REF!</definedName>
    <definedName name="BEx5KOYSUSMPMB5VLEMHY0ANORN8" localSheetId="5" hidden="1">#REF!</definedName>
    <definedName name="BEx5KOYSUSMPMB5VLEMHY0ANORN8" localSheetId="28" hidden="1">#REF!</definedName>
    <definedName name="BEx5KOYSUSMPMB5VLEMHY0ANORN8" localSheetId="3" hidden="1">#REF!</definedName>
    <definedName name="BEx5KOYSUSMPMB5VLEMHY0ANORN8" localSheetId="15" hidden="1">#REF!</definedName>
    <definedName name="BEx5KOYSUSMPMB5VLEMHY0ANORN8" localSheetId="25" hidden="1">#REF!</definedName>
    <definedName name="BEx5KOYSUSMPMB5VLEMHY0ANORN8" localSheetId="13" hidden="1">#REF!</definedName>
    <definedName name="BEx5KOYSUSMPMB5VLEMHY0ANORN8" localSheetId="14" hidden="1">#REF!</definedName>
    <definedName name="BEx5KOYSUSMPMB5VLEMHY0ANORN8" localSheetId="12" hidden="1">#REF!</definedName>
    <definedName name="BEx5KOYSUSMPMB5VLEMHY0ANORN8" localSheetId="4" hidden="1">#REF!</definedName>
    <definedName name="BEx5KOYSUSMPMB5VLEMHY0ANORN8" localSheetId="8" hidden="1">#REF!</definedName>
    <definedName name="BEx5KOYSUSMPMB5VLEMHY0ANORN8" localSheetId="26" hidden="1">#REF!</definedName>
    <definedName name="BEx5KOYSUSMPMB5VLEMHY0ANORN8" localSheetId="7" hidden="1">#REF!</definedName>
    <definedName name="BEx5KOYSUSMPMB5VLEMHY0ANORN8" hidden="1">#REF!</definedName>
    <definedName name="BEx5L4JWTG16ALFDQDG17M6J4C0F" localSheetId="11" hidden="1">#REF!</definedName>
    <definedName name="BEx5L4JWTG16ALFDQDG17M6J4C0F" localSheetId="6" hidden="1">#REF!</definedName>
    <definedName name="BEx5L4JWTG16ALFDQDG17M6J4C0F" localSheetId="5" hidden="1">#REF!</definedName>
    <definedName name="BEx5L4JWTG16ALFDQDG17M6J4C0F" localSheetId="28" hidden="1">#REF!</definedName>
    <definedName name="BEx5L4JWTG16ALFDQDG17M6J4C0F" localSheetId="3" hidden="1">#REF!</definedName>
    <definedName name="BEx5L4JWTG16ALFDQDG17M6J4C0F" localSheetId="15" hidden="1">#REF!</definedName>
    <definedName name="BEx5L4JWTG16ALFDQDG17M6J4C0F" localSheetId="25" hidden="1">#REF!</definedName>
    <definedName name="BEx5L4JWTG16ALFDQDG17M6J4C0F" localSheetId="13" hidden="1">#REF!</definedName>
    <definedName name="BEx5L4JWTG16ALFDQDG17M6J4C0F" localSheetId="14" hidden="1">#REF!</definedName>
    <definedName name="BEx5L4JWTG16ALFDQDG17M6J4C0F" localSheetId="12" hidden="1">#REF!</definedName>
    <definedName name="BEx5L4JWTG16ALFDQDG17M6J4C0F" localSheetId="4" hidden="1">#REF!</definedName>
    <definedName name="BEx5L4JWTG16ALFDQDG17M6J4C0F" localSheetId="8" hidden="1">#REF!</definedName>
    <definedName name="BEx5L4JWTG16ALFDQDG17M6J4C0F" localSheetId="26" hidden="1">#REF!</definedName>
    <definedName name="BEx5L4JWTG16ALFDQDG17M6J4C0F" localSheetId="7" hidden="1">#REF!</definedName>
    <definedName name="BEx5L4JWTG16ALFDQDG17M6J4C0F" hidden="1">#REF!</definedName>
    <definedName name="BEx5N4BWM2LYG4WNE87UGZ9BH1I5" localSheetId="11" hidden="1">#REF!</definedName>
    <definedName name="BEx5N4BWM2LYG4WNE87UGZ9BH1I5" localSheetId="6" hidden="1">#REF!</definedName>
    <definedName name="BEx5N4BWM2LYG4WNE87UGZ9BH1I5" localSheetId="5" hidden="1">#REF!</definedName>
    <definedName name="BEx5N4BWM2LYG4WNE87UGZ9BH1I5" localSheetId="28" hidden="1">#REF!</definedName>
    <definedName name="BEx5N4BWM2LYG4WNE87UGZ9BH1I5" localSheetId="3" hidden="1">#REF!</definedName>
    <definedName name="BEx5N4BWM2LYG4WNE87UGZ9BH1I5" localSheetId="15" hidden="1">#REF!</definedName>
    <definedName name="BEx5N4BWM2LYG4WNE87UGZ9BH1I5" localSheetId="25" hidden="1">#REF!</definedName>
    <definedName name="BEx5N4BWM2LYG4WNE87UGZ9BH1I5" localSheetId="13" hidden="1">#REF!</definedName>
    <definedName name="BEx5N4BWM2LYG4WNE87UGZ9BH1I5" localSheetId="14" hidden="1">#REF!</definedName>
    <definedName name="BEx5N4BWM2LYG4WNE87UGZ9BH1I5" localSheetId="12" hidden="1">#REF!</definedName>
    <definedName name="BEx5N4BWM2LYG4WNE87UGZ9BH1I5" localSheetId="4" hidden="1">#REF!</definedName>
    <definedName name="BEx5N4BWM2LYG4WNE87UGZ9BH1I5" localSheetId="8" hidden="1">#REF!</definedName>
    <definedName name="BEx5N4BWM2LYG4WNE87UGZ9BH1I5" localSheetId="26" hidden="1">#REF!</definedName>
    <definedName name="BEx5N4BWM2LYG4WNE87UGZ9BH1I5" localSheetId="7" hidden="1">#REF!</definedName>
    <definedName name="BEx5N4BWM2LYG4WNE87UGZ9BH1I5" hidden="1">#REF!</definedName>
    <definedName name="BEx5NRK15YJIY23N8U2MFMYSEQA7" localSheetId="11" hidden="1">#REF!</definedName>
    <definedName name="BEx5NRK15YJIY23N8U2MFMYSEQA7" localSheetId="6" hidden="1">#REF!</definedName>
    <definedName name="BEx5NRK15YJIY23N8U2MFMYSEQA7" localSheetId="5" hidden="1">#REF!</definedName>
    <definedName name="BEx5NRK15YJIY23N8U2MFMYSEQA7" localSheetId="28" hidden="1">#REF!</definedName>
    <definedName name="BEx5NRK15YJIY23N8U2MFMYSEQA7" localSheetId="3" hidden="1">#REF!</definedName>
    <definedName name="BEx5NRK15YJIY23N8U2MFMYSEQA7" localSheetId="15" hidden="1">#REF!</definedName>
    <definedName name="BEx5NRK15YJIY23N8U2MFMYSEQA7" localSheetId="25" hidden="1">#REF!</definedName>
    <definedName name="BEx5NRK15YJIY23N8U2MFMYSEQA7" localSheetId="13" hidden="1">#REF!</definedName>
    <definedName name="BEx5NRK15YJIY23N8U2MFMYSEQA7" localSheetId="14" hidden="1">#REF!</definedName>
    <definedName name="BEx5NRK15YJIY23N8U2MFMYSEQA7" localSheetId="12" hidden="1">#REF!</definedName>
    <definedName name="BEx5NRK15YJIY23N8U2MFMYSEQA7" localSheetId="4" hidden="1">#REF!</definedName>
    <definedName name="BEx5NRK15YJIY23N8U2MFMYSEQA7" localSheetId="8" hidden="1">#REF!</definedName>
    <definedName name="BEx5NRK15YJIY23N8U2MFMYSEQA7" localSheetId="26" hidden="1">#REF!</definedName>
    <definedName name="BEx5NRK15YJIY23N8U2MFMYSEQA7" localSheetId="7" hidden="1">#REF!</definedName>
    <definedName name="BEx5NRK15YJIY23N8U2MFMYSEQA7" hidden="1">#REF!</definedName>
    <definedName name="BEx5OR7ZRGHEZGRPE2M6L03SBJPM" localSheetId="11" hidden="1">#REF!</definedName>
    <definedName name="BEx5OR7ZRGHEZGRPE2M6L03SBJPM" localSheetId="6" hidden="1">#REF!</definedName>
    <definedName name="BEx5OR7ZRGHEZGRPE2M6L03SBJPM" localSheetId="5" hidden="1">#REF!</definedName>
    <definedName name="BEx5OR7ZRGHEZGRPE2M6L03SBJPM" localSheetId="28" hidden="1">#REF!</definedName>
    <definedName name="BEx5OR7ZRGHEZGRPE2M6L03SBJPM" localSheetId="3" hidden="1">#REF!</definedName>
    <definedName name="BEx5OR7ZRGHEZGRPE2M6L03SBJPM" localSheetId="15" hidden="1">#REF!</definedName>
    <definedName name="BEx5OR7ZRGHEZGRPE2M6L03SBJPM" localSheetId="25" hidden="1">#REF!</definedName>
    <definedName name="BEx5OR7ZRGHEZGRPE2M6L03SBJPM" localSheetId="13" hidden="1">#REF!</definedName>
    <definedName name="BEx5OR7ZRGHEZGRPE2M6L03SBJPM" localSheetId="14" hidden="1">#REF!</definedName>
    <definedName name="BEx5OR7ZRGHEZGRPE2M6L03SBJPM" localSheetId="12" hidden="1">#REF!</definedName>
    <definedName name="BEx5OR7ZRGHEZGRPE2M6L03SBJPM" localSheetId="4" hidden="1">#REF!</definedName>
    <definedName name="BEx5OR7ZRGHEZGRPE2M6L03SBJPM" localSheetId="8" hidden="1">#REF!</definedName>
    <definedName name="BEx5OR7ZRGHEZGRPE2M6L03SBJPM" localSheetId="26" hidden="1">#REF!</definedName>
    <definedName name="BEx5OR7ZRGHEZGRPE2M6L03SBJPM" localSheetId="7" hidden="1">#REF!</definedName>
    <definedName name="BEx5OR7ZRGHEZGRPE2M6L03SBJPM" hidden="1">#REF!</definedName>
    <definedName name="BEx5P91WJTN8QGJ866QZ3F1M6SNA" localSheetId="11" hidden="1">#REF!</definedName>
    <definedName name="BEx5P91WJTN8QGJ866QZ3F1M6SNA" localSheetId="6" hidden="1">#REF!</definedName>
    <definedName name="BEx5P91WJTN8QGJ866QZ3F1M6SNA" localSheetId="5" hidden="1">#REF!</definedName>
    <definedName name="BEx5P91WJTN8QGJ866QZ3F1M6SNA" localSheetId="28" hidden="1">#REF!</definedName>
    <definedName name="BEx5P91WJTN8QGJ866QZ3F1M6SNA" localSheetId="3" hidden="1">#REF!</definedName>
    <definedName name="BEx5P91WJTN8QGJ866QZ3F1M6SNA" localSheetId="15" hidden="1">#REF!</definedName>
    <definedName name="BEx5P91WJTN8QGJ866QZ3F1M6SNA" localSheetId="25" hidden="1">#REF!</definedName>
    <definedName name="BEx5P91WJTN8QGJ866QZ3F1M6SNA" localSheetId="13" hidden="1">#REF!</definedName>
    <definedName name="BEx5P91WJTN8QGJ866QZ3F1M6SNA" localSheetId="14" hidden="1">#REF!</definedName>
    <definedName name="BEx5P91WJTN8QGJ866QZ3F1M6SNA" localSheetId="12" hidden="1">#REF!</definedName>
    <definedName name="BEx5P91WJTN8QGJ866QZ3F1M6SNA" localSheetId="4" hidden="1">#REF!</definedName>
    <definedName name="BEx5P91WJTN8QGJ866QZ3F1M6SNA" localSheetId="8" hidden="1">#REF!</definedName>
    <definedName name="BEx5P91WJTN8QGJ866QZ3F1M6SNA" localSheetId="26" hidden="1">#REF!</definedName>
    <definedName name="BEx5P91WJTN8QGJ866QZ3F1M6SNA" localSheetId="7" hidden="1">#REF!</definedName>
    <definedName name="BEx5P91WJTN8QGJ866QZ3F1M6SNA" hidden="1">#REF!</definedName>
    <definedName name="BEx5PB5F014M1BTQWCPT2UOXBXRT" localSheetId="11" hidden="1">#REF!</definedName>
    <definedName name="BEx5PB5F014M1BTQWCPT2UOXBXRT" localSheetId="6" hidden="1">#REF!</definedName>
    <definedName name="BEx5PB5F014M1BTQWCPT2UOXBXRT" localSheetId="5" hidden="1">#REF!</definedName>
    <definedName name="BEx5PB5F014M1BTQWCPT2UOXBXRT" localSheetId="28" hidden="1">#REF!</definedName>
    <definedName name="BEx5PB5F014M1BTQWCPT2UOXBXRT" localSheetId="3" hidden="1">#REF!</definedName>
    <definedName name="BEx5PB5F014M1BTQWCPT2UOXBXRT" localSheetId="15" hidden="1">#REF!</definedName>
    <definedName name="BEx5PB5F014M1BTQWCPT2UOXBXRT" localSheetId="25" hidden="1">#REF!</definedName>
    <definedName name="BEx5PB5F014M1BTQWCPT2UOXBXRT" localSheetId="13" hidden="1">#REF!</definedName>
    <definedName name="BEx5PB5F014M1BTQWCPT2UOXBXRT" localSheetId="14" hidden="1">#REF!</definedName>
    <definedName name="BEx5PB5F014M1BTQWCPT2UOXBXRT" localSheetId="12" hidden="1">#REF!</definedName>
    <definedName name="BEx5PB5F014M1BTQWCPT2UOXBXRT" localSheetId="4" hidden="1">#REF!</definedName>
    <definedName name="BEx5PB5F014M1BTQWCPT2UOXBXRT" localSheetId="8" hidden="1">#REF!</definedName>
    <definedName name="BEx5PB5F014M1BTQWCPT2UOXBXRT" localSheetId="26" hidden="1">#REF!</definedName>
    <definedName name="BEx5PB5F014M1BTQWCPT2UOXBXRT" localSheetId="7" hidden="1">#REF!</definedName>
    <definedName name="BEx5PB5F014M1BTQWCPT2UOXBXRT" hidden="1">#REF!</definedName>
    <definedName name="BEx5PV309UV13TA0A7SGNBYR9K15" localSheetId="11" hidden="1">#REF!</definedName>
    <definedName name="BEx5PV309UV13TA0A7SGNBYR9K15" localSheetId="6" hidden="1">#REF!</definedName>
    <definedName name="BEx5PV309UV13TA0A7SGNBYR9K15" localSheetId="5" hidden="1">#REF!</definedName>
    <definedName name="BEx5PV309UV13TA0A7SGNBYR9K15" localSheetId="28" hidden="1">#REF!</definedName>
    <definedName name="BEx5PV309UV13TA0A7SGNBYR9K15" localSheetId="3" hidden="1">#REF!</definedName>
    <definedName name="BEx5PV309UV13TA0A7SGNBYR9K15" localSheetId="15" hidden="1">#REF!</definedName>
    <definedName name="BEx5PV309UV13TA0A7SGNBYR9K15" localSheetId="25" hidden="1">#REF!</definedName>
    <definedName name="BEx5PV309UV13TA0A7SGNBYR9K15" localSheetId="13" hidden="1">#REF!</definedName>
    <definedName name="BEx5PV309UV13TA0A7SGNBYR9K15" localSheetId="14" hidden="1">#REF!</definedName>
    <definedName name="BEx5PV309UV13TA0A7SGNBYR9K15" localSheetId="12" hidden="1">#REF!</definedName>
    <definedName name="BEx5PV309UV13TA0A7SGNBYR9K15" localSheetId="4" hidden="1">#REF!</definedName>
    <definedName name="BEx5PV309UV13TA0A7SGNBYR9K15" localSheetId="8" hidden="1">#REF!</definedName>
    <definedName name="BEx5PV309UV13TA0A7SGNBYR9K15" localSheetId="26" hidden="1">#REF!</definedName>
    <definedName name="BEx5PV309UV13TA0A7SGNBYR9K15" localSheetId="7" hidden="1">#REF!</definedName>
    <definedName name="BEx5PV309UV13TA0A7SGNBYR9K15" hidden="1">#REF!</definedName>
    <definedName name="BEx5RG6CWHJK87HMTGHQ3BLB32WJ" localSheetId="11" hidden="1">#REF!</definedName>
    <definedName name="BEx5RG6CWHJK87HMTGHQ3BLB32WJ" localSheetId="6" hidden="1">#REF!</definedName>
    <definedName name="BEx5RG6CWHJK87HMTGHQ3BLB32WJ" localSheetId="5" hidden="1">#REF!</definedName>
    <definedName name="BEx5RG6CWHJK87HMTGHQ3BLB32WJ" localSheetId="28" hidden="1">#REF!</definedName>
    <definedName name="BEx5RG6CWHJK87HMTGHQ3BLB32WJ" localSheetId="3" hidden="1">#REF!</definedName>
    <definedName name="BEx5RG6CWHJK87HMTGHQ3BLB32WJ" localSheetId="15" hidden="1">#REF!</definedName>
    <definedName name="BEx5RG6CWHJK87HMTGHQ3BLB32WJ" localSheetId="25" hidden="1">#REF!</definedName>
    <definedName name="BEx5RG6CWHJK87HMTGHQ3BLB32WJ" localSheetId="13" hidden="1">#REF!</definedName>
    <definedName name="BEx5RG6CWHJK87HMTGHQ3BLB32WJ" localSheetId="14" hidden="1">#REF!</definedName>
    <definedName name="BEx5RG6CWHJK87HMTGHQ3BLB32WJ" localSheetId="12" hidden="1">#REF!</definedName>
    <definedName name="BEx5RG6CWHJK87HMTGHQ3BLB32WJ" localSheetId="4" hidden="1">#REF!</definedName>
    <definedName name="BEx5RG6CWHJK87HMTGHQ3BLB32WJ" localSheetId="8" hidden="1">#REF!</definedName>
    <definedName name="BEx5RG6CWHJK87HMTGHQ3BLB32WJ" localSheetId="26" hidden="1">#REF!</definedName>
    <definedName name="BEx5RG6CWHJK87HMTGHQ3BLB32WJ" localSheetId="7" hidden="1">#REF!</definedName>
    <definedName name="BEx5RG6CWHJK87HMTGHQ3BLB32WJ" hidden="1">#REF!</definedName>
    <definedName name="BEx73MBHXPGN5MLC2IC6RCMRLO6D" localSheetId="11" hidden="1">[1]HEADER!#REF!</definedName>
    <definedName name="BEx73MBHXPGN5MLC2IC6RCMRLO6D" localSheetId="6" hidden="1">[1]HEADER!#REF!</definedName>
    <definedName name="BEx73MBHXPGN5MLC2IC6RCMRLO6D" localSheetId="5" hidden="1">[1]HEADER!#REF!</definedName>
    <definedName name="BEx73MBHXPGN5MLC2IC6RCMRLO6D" localSheetId="28" hidden="1">[1]HEADER!#REF!</definedName>
    <definedName name="BEx73MBHXPGN5MLC2IC6RCMRLO6D" localSheetId="3" hidden="1">[1]HEADER!#REF!</definedName>
    <definedName name="BEx73MBHXPGN5MLC2IC6RCMRLO6D" localSheetId="15" hidden="1">[1]HEADER!#REF!</definedName>
    <definedName name="BEx73MBHXPGN5MLC2IC6RCMRLO6D" localSheetId="25" hidden="1">[1]HEADER!#REF!</definedName>
    <definedName name="BEx73MBHXPGN5MLC2IC6RCMRLO6D" localSheetId="13" hidden="1">[1]HEADER!#REF!</definedName>
    <definedName name="BEx73MBHXPGN5MLC2IC6RCMRLO6D" localSheetId="14" hidden="1">[1]HEADER!#REF!</definedName>
    <definedName name="BEx73MBHXPGN5MLC2IC6RCMRLO6D" localSheetId="12" hidden="1">[1]HEADER!#REF!</definedName>
    <definedName name="BEx73MBHXPGN5MLC2IC6RCMRLO6D" localSheetId="4" hidden="1">[1]HEADER!#REF!</definedName>
    <definedName name="BEx73MBHXPGN5MLC2IC6RCMRLO6D" localSheetId="8" hidden="1">[1]HEADER!#REF!</definedName>
    <definedName name="BEx73MBHXPGN5MLC2IC6RCMRLO6D" localSheetId="26" hidden="1">[1]HEADER!#REF!</definedName>
    <definedName name="BEx73MBHXPGN5MLC2IC6RCMRLO6D" localSheetId="7" hidden="1">[1]HEADER!#REF!</definedName>
    <definedName name="BEx73MBHXPGN5MLC2IC6RCMRLO6D" hidden="1">[1]HEADER!#REF!</definedName>
    <definedName name="BEx75262ODJ8IEZ310LOI4HCAZ6D" localSheetId="11" hidden="1">#REF!</definedName>
    <definedName name="BEx75262ODJ8IEZ310LOI4HCAZ6D" localSheetId="6" hidden="1">#REF!</definedName>
    <definedName name="BEx75262ODJ8IEZ310LOI4HCAZ6D" localSheetId="5" hidden="1">#REF!</definedName>
    <definedName name="BEx75262ODJ8IEZ310LOI4HCAZ6D" localSheetId="23" hidden="1">#REF!</definedName>
    <definedName name="BEx75262ODJ8IEZ310LOI4HCAZ6D" localSheetId="28" hidden="1">#REF!</definedName>
    <definedName name="BEx75262ODJ8IEZ310LOI4HCAZ6D" localSheetId="3" hidden="1">#REF!</definedName>
    <definedName name="BEx75262ODJ8IEZ310LOI4HCAZ6D" localSheetId="15" hidden="1">#REF!</definedName>
    <definedName name="BEx75262ODJ8IEZ310LOI4HCAZ6D" localSheetId="25" hidden="1">#REF!</definedName>
    <definedName name="BEx75262ODJ8IEZ310LOI4HCAZ6D" localSheetId="13" hidden="1">#REF!</definedName>
    <definedName name="BEx75262ODJ8IEZ310LOI4HCAZ6D" localSheetId="14" hidden="1">#REF!</definedName>
    <definedName name="BEx75262ODJ8IEZ310LOI4HCAZ6D" localSheetId="21" hidden="1">#REF!</definedName>
    <definedName name="BEx75262ODJ8IEZ310LOI4HCAZ6D" localSheetId="12" hidden="1">#REF!</definedName>
    <definedName name="BEx75262ODJ8IEZ310LOI4HCAZ6D" localSheetId="4" hidden="1">#REF!</definedName>
    <definedName name="BEx75262ODJ8IEZ310LOI4HCAZ6D" localSheetId="8" hidden="1">#REF!</definedName>
    <definedName name="BEx75262ODJ8IEZ310LOI4HCAZ6D" localSheetId="26" hidden="1">#REF!</definedName>
    <definedName name="BEx75262ODJ8IEZ310LOI4HCAZ6D" localSheetId="7" hidden="1">#REF!</definedName>
    <definedName name="BEx75262ODJ8IEZ310LOI4HCAZ6D" hidden="1">#REF!</definedName>
    <definedName name="BEx77TTJYNS6TPSI75BIWH4M7S4Y" localSheetId="11" hidden="1">#REF!</definedName>
    <definedName name="BEx77TTJYNS6TPSI75BIWH4M7S4Y" localSheetId="6" hidden="1">#REF!</definedName>
    <definedName name="BEx77TTJYNS6TPSI75BIWH4M7S4Y" localSheetId="5" hidden="1">#REF!</definedName>
    <definedName name="BEx77TTJYNS6TPSI75BIWH4M7S4Y" localSheetId="28" hidden="1">#REF!</definedName>
    <definedName name="BEx77TTJYNS6TPSI75BIWH4M7S4Y" localSheetId="3" hidden="1">#REF!</definedName>
    <definedName name="BEx77TTJYNS6TPSI75BIWH4M7S4Y" localSheetId="15" hidden="1">#REF!</definedName>
    <definedName name="BEx77TTJYNS6TPSI75BIWH4M7S4Y" localSheetId="25" hidden="1">#REF!</definedName>
    <definedName name="BEx77TTJYNS6TPSI75BIWH4M7S4Y" localSheetId="13" hidden="1">#REF!</definedName>
    <definedName name="BEx77TTJYNS6TPSI75BIWH4M7S4Y" localSheetId="14" hidden="1">#REF!</definedName>
    <definedName name="BEx77TTJYNS6TPSI75BIWH4M7S4Y" localSheetId="12" hidden="1">#REF!</definedName>
    <definedName name="BEx77TTJYNS6TPSI75BIWH4M7S4Y" localSheetId="4" hidden="1">#REF!</definedName>
    <definedName name="BEx77TTJYNS6TPSI75BIWH4M7S4Y" localSheetId="8" hidden="1">#REF!</definedName>
    <definedName name="BEx77TTJYNS6TPSI75BIWH4M7S4Y" localSheetId="26" hidden="1">#REF!</definedName>
    <definedName name="BEx77TTJYNS6TPSI75BIWH4M7S4Y" localSheetId="7" hidden="1">#REF!</definedName>
    <definedName name="BEx77TTJYNS6TPSI75BIWH4M7S4Y" hidden="1">#REF!</definedName>
    <definedName name="BEx77UV9C664UJ5IVC1UIHNHFGVF" localSheetId="11" hidden="1">#REF!</definedName>
    <definedName name="BEx77UV9C664UJ5IVC1UIHNHFGVF" localSheetId="6" hidden="1">#REF!</definedName>
    <definedName name="BEx77UV9C664UJ5IVC1UIHNHFGVF" localSheetId="5" hidden="1">#REF!</definedName>
    <definedName name="BEx77UV9C664UJ5IVC1UIHNHFGVF" localSheetId="28" hidden="1">#REF!</definedName>
    <definedName name="BEx77UV9C664UJ5IVC1UIHNHFGVF" localSheetId="3" hidden="1">#REF!</definedName>
    <definedName name="BEx77UV9C664UJ5IVC1UIHNHFGVF" localSheetId="15" hidden="1">#REF!</definedName>
    <definedName name="BEx77UV9C664UJ5IVC1UIHNHFGVF" localSheetId="25" hidden="1">#REF!</definedName>
    <definedName name="BEx77UV9C664UJ5IVC1UIHNHFGVF" localSheetId="13" hidden="1">#REF!</definedName>
    <definedName name="BEx77UV9C664UJ5IVC1UIHNHFGVF" localSheetId="14" hidden="1">#REF!</definedName>
    <definedName name="BEx77UV9C664UJ5IVC1UIHNHFGVF" localSheetId="12" hidden="1">#REF!</definedName>
    <definedName name="BEx77UV9C664UJ5IVC1UIHNHFGVF" localSheetId="4" hidden="1">#REF!</definedName>
    <definedName name="BEx77UV9C664UJ5IVC1UIHNHFGVF" localSheetId="8" hidden="1">#REF!</definedName>
    <definedName name="BEx77UV9C664UJ5IVC1UIHNHFGVF" localSheetId="26" hidden="1">#REF!</definedName>
    <definedName name="BEx77UV9C664UJ5IVC1UIHNHFGVF" localSheetId="7" hidden="1">#REF!</definedName>
    <definedName name="BEx77UV9C664UJ5IVC1UIHNHFGVF" hidden="1">#REF!</definedName>
    <definedName name="BEx7809FXG0OGVTGRHA9W8KVZDX9" localSheetId="11" hidden="1">#REF!</definedName>
    <definedName name="BEx7809FXG0OGVTGRHA9W8KVZDX9" localSheetId="6" hidden="1">#REF!</definedName>
    <definedName name="BEx7809FXG0OGVTGRHA9W8KVZDX9" localSheetId="5" hidden="1">#REF!</definedName>
    <definedName name="BEx7809FXG0OGVTGRHA9W8KVZDX9" localSheetId="28" hidden="1">#REF!</definedName>
    <definedName name="BEx7809FXG0OGVTGRHA9W8KVZDX9" localSheetId="3" hidden="1">#REF!</definedName>
    <definedName name="BEx7809FXG0OGVTGRHA9W8KVZDX9" localSheetId="15" hidden="1">#REF!</definedName>
    <definedName name="BEx7809FXG0OGVTGRHA9W8KVZDX9" localSheetId="25" hidden="1">#REF!</definedName>
    <definedName name="BEx7809FXG0OGVTGRHA9W8KVZDX9" localSheetId="13" hidden="1">#REF!</definedName>
    <definedName name="BEx7809FXG0OGVTGRHA9W8KVZDX9" localSheetId="14" hidden="1">#REF!</definedName>
    <definedName name="BEx7809FXG0OGVTGRHA9W8KVZDX9" localSheetId="12" hidden="1">#REF!</definedName>
    <definedName name="BEx7809FXG0OGVTGRHA9W8KVZDX9" localSheetId="4" hidden="1">#REF!</definedName>
    <definedName name="BEx7809FXG0OGVTGRHA9W8KVZDX9" localSheetId="8" hidden="1">#REF!</definedName>
    <definedName name="BEx7809FXG0OGVTGRHA9W8KVZDX9" localSheetId="26" hidden="1">#REF!</definedName>
    <definedName name="BEx7809FXG0OGVTGRHA9W8KVZDX9" localSheetId="7" hidden="1">#REF!</definedName>
    <definedName name="BEx7809FXG0OGVTGRHA9W8KVZDX9" hidden="1">#REF!</definedName>
    <definedName name="BEx781M34BS66TJ0X6Q45BD61CR3" localSheetId="11" hidden="1">#REF!</definedName>
    <definedName name="BEx781M34BS66TJ0X6Q45BD61CR3" localSheetId="6" hidden="1">#REF!</definedName>
    <definedName name="BEx781M34BS66TJ0X6Q45BD61CR3" localSheetId="5" hidden="1">#REF!</definedName>
    <definedName name="BEx781M34BS66TJ0X6Q45BD61CR3" localSheetId="28" hidden="1">#REF!</definedName>
    <definedName name="BEx781M34BS66TJ0X6Q45BD61CR3" localSheetId="3" hidden="1">#REF!</definedName>
    <definedName name="BEx781M34BS66TJ0X6Q45BD61CR3" localSheetId="15" hidden="1">#REF!</definedName>
    <definedName name="BEx781M34BS66TJ0X6Q45BD61CR3" localSheetId="25" hidden="1">#REF!</definedName>
    <definedName name="BEx781M34BS66TJ0X6Q45BD61CR3" localSheetId="13" hidden="1">#REF!</definedName>
    <definedName name="BEx781M34BS66TJ0X6Q45BD61CR3" localSheetId="14" hidden="1">#REF!</definedName>
    <definedName name="BEx781M34BS66TJ0X6Q45BD61CR3" localSheetId="12" hidden="1">#REF!</definedName>
    <definedName name="BEx781M34BS66TJ0X6Q45BD61CR3" localSheetId="4" hidden="1">#REF!</definedName>
    <definedName name="BEx781M34BS66TJ0X6Q45BD61CR3" localSheetId="8" hidden="1">#REF!</definedName>
    <definedName name="BEx781M34BS66TJ0X6Q45BD61CR3" localSheetId="26" hidden="1">#REF!</definedName>
    <definedName name="BEx781M34BS66TJ0X6Q45BD61CR3" localSheetId="7" hidden="1">#REF!</definedName>
    <definedName name="BEx781M34BS66TJ0X6Q45BD61CR3" hidden="1">#REF!</definedName>
    <definedName name="BEx79I23NWSY7O39JF9L6HV2AA69" localSheetId="11" hidden="1">#REF!</definedName>
    <definedName name="BEx79I23NWSY7O39JF9L6HV2AA69" localSheetId="6" hidden="1">#REF!</definedName>
    <definedName name="BEx79I23NWSY7O39JF9L6HV2AA69" localSheetId="5" hidden="1">#REF!</definedName>
    <definedName name="BEx79I23NWSY7O39JF9L6HV2AA69" localSheetId="28" hidden="1">#REF!</definedName>
    <definedName name="BEx79I23NWSY7O39JF9L6HV2AA69" localSheetId="3" hidden="1">#REF!</definedName>
    <definedName name="BEx79I23NWSY7O39JF9L6HV2AA69" localSheetId="15" hidden="1">#REF!</definedName>
    <definedName name="BEx79I23NWSY7O39JF9L6HV2AA69" localSheetId="25" hidden="1">#REF!</definedName>
    <definedName name="BEx79I23NWSY7O39JF9L6HV2AA69" localSheetId="13" hidden="1">#REF!</definedName>
    <definedName name="BEx79I23NWSY7O39JF9L6HV2AA69" localSheetId="14" hidden="1">#REF!</definedName>
    <definedName name="BEx79I23NWSY7O39JF9L6HV2AA69" localSheetId="12" hidden="1">#REF!</definedName>
    <definedName name="BEx79I23NWSY7O39JF9L6HV2AA69" localSheetId="4" hidden="1">#REF!</definedName>
    <definedName name="BEx79I23NWSY7O39JF9L6HV2AA69" localSheetId="8" hidden="1">#REF!</definedName>
    <definedName name="BEx79I23NWSY7O39JF9L6HV2AA69" localSheetId="26" hidden="1">#REF!</definedName>
    <definedName name="BEx79I23NWSY7O39JF9L6HV2AA69" localSheetId="7" hidden="1">#REF!</definedName>
    <definedName name="BEx79I23NWSY7O39JF9L6HV2AA69" hidden="1">#REF!</definedName>
    <definedName name="BEx79P3LD0VU95LB75HZDOBD728T" localSheetId="11" hidden="1">#REF!</definedName>
    <definedName name="BEx79P3LD0VU95LB75HZDOBD728T" localSheetId="6" hidden="1">#REF!</definedName>
    <definedName name="BEx79P3LD0VU95LB75HZDOBD728T" localSheetId="5" hidden="1">#REF!</definedName>
    <definedName name="BEx79P3LD0VU95LB75HZDOBD728T" localSheetId="28" hidden="1">#REF!</definedName>
    <definedName name="BEx79P3LD0VU95LB75HZDOBD728T" localSheetId="3" hidden="1">#REF!</definedName>
    <definedName name="BEx79P3LD0VU95LB75HZDOBD728T" localSheetId="15" hidden="1">#REF!</definedName>
    <definedName name="BEx79P3LD0VU95LB75HZDOBD728T" localSheetId="25" hidden="1">#REF!</definedName>
    <definedName name="BEx79P3LD0VU95LB75HZDOBD728T" localSheetId="13" hidden="1">#REF!</definedName>
    <definedName name="BEx79P3LD0VU95LB75HZDOBD728T" localSheetId="14" hidden="1">#REF!</definedName>
    <definedName name="BEx79P3LD0VU95LB75HZDOBD728T" localSheetId="12" hidden="1">#REF!</definedName>
    <definedName name="BEx79P3LD0VU95LB75HZDOBD728T" localSheetId="4" hidden="1">#REF!</definedName>
    <definedName name="BEx79P3LD0VU95LB75HZDOBD728T" localSheetId="8" hidden="1">#REF!</definedName>
    <definedName name="BEx79P3LD0VU95LB75HZDOBD728T" localSheetId="26" hidden="1">#REF!</definedName>
    <definedName name="BEx79P3LD0VU95LB75HZDOBD728T" localSheetId="7" hidden="1">#REF!</definedName>
    <definedName name="BEx79P3LD0VU95LB75HZDOBD728T" hidden="1">#REF!</definedName>
    <definedName name="BEx7ADODDE6JWHZJTXMZ1B4O4SBT" localSheetId="11" hidden="1">#REF!</definedName>
    <definedName name="BEx7ADODDE6JWHZJTXMZ1B4O4SBT" localSheetId="6" hidden="1">#REF!</definedName>
    <definedName name="BEx7ADODDE6JWHZJTXMZ1B4O4SBT" localSheetId="5" hidden="1">#REF!</definedName>
    <definedName name="BEx7ADODDE6JWHZJTXMZ1B4O4SBT" localSheetId="28" hidden="1">#REF!</definedName>
    <definedName name="BEx7ADODDE6JWHZJTXMZ1B4O4SBT" localSheetId="3" hidden="1">#REF!</definedName>
    <definedName name="BEx7ADODDE6JWHZJTXMZ1B4O4SBT" localSheetId="15" hidden="1">#REF!</definedName>
    <definedName name="BEx7ADODDE6JWHZJTXMZ1B4O4SBT" localSheetId="25" hidden="1">#REF!</definedName>
    <definedName name="BEx7ADODDE6JWHZJTXMZ1B4O4SBT" localSheetId="13" hidden="1">#REF!</definedName>
    <definedName name="BEx7ADODDE6JWHZJTXMZ1B4O4SBT" localSheetId="14" hidden="1">#REF!</definedName>
    <definedName name="BEx7ADODDE6JWHZJTXMZ1B4O4SBT" localSheetId="12" hidden="1">#REF!</definedName>
    <definedName name="BEx7ADODDE6JWHZJTXMZ1B4O4SBT" localSheetId="4" hidden="1">#REF!</definedName>
    <definedName name="BEx7ADODDE6JWHZJTXMZ1B4O4SBT" localSheetId="8" hidden="1">#REF!</definedName>
    <definedName name="BEx7ADODDE6JWHZJTXMZ1B4O4SBT" localSheetId="26" hidden="1">#REF!</definedName>
    <definedName name="BEx7ADODDE6JWHZJTXMZ1B4O4SBT" localSheetId="7" hidden="1">#REF!</definedName>
    <definedName name="BEx7ADODDE6JWHZJTXMZ1B4O4SBT" hidden="1">#REF!</definedName>
    <definedName name="BEx7AY21FW2F1MCM9KPLOWB6SCHP" localSheetId="11" hidden="1">#REF!</definedName>
    <definedName name="BEx7AY21FW2F1MCM9KPLOWB6SCHP" localSheetId="6" hidden="1">#REF!</definedName>
    <definedName name="BEx7AY21FW2F1MCM9KPLOWB6SCHP" localSheetId="5" hidden="1">#REF!</definedName>
    <definedName name="BEx7AY21FW2F1MCM9KPLOWB6SCHP" localSheetId="28" hidden="1">#REF!</definedName>
    <definedName name="BEx7AY21FW2F1MCM9KPLOWB6SCHP" localSheetId="3" hidden="1">#REF!</definedName>
    <definedName name="BEx7AY21FW2F1MCM9KPLOWB6SCHP" localSheetId="15" hidden="1">#REF!</definedName>
    <definedName name="BEx7AY21FW2F1MCM9KPLOWB6SCHP" localSheetId="25" hidden="1">#REF!</definedName>
    <definedName name="BEx7AY21FW2F1MCM9KPLOWB6SCHP" localSheetId="13" hidden="1">#REF!</definedName>
    <definedName name="BEx7AY21FW2F1MCM9KPLOWB6SCHP" localSheetId="14" hidden="1">#REF!</definedName>
    <definedName name="BEx7AY21FW2F1MCM9KPLOWB6SCHP" localSheetId="12" hidden="1">#REF!</definedName>
    <definedName name="BEx7AY21FW2F1MCM9KPLOWB6SCHP" localSheetId="4" hidden="1">#REF!</definedName>
    <definedName name="BEx7AY21FW2F1MCM9KPLOWB6SCHP" localSheetId="8" hidden="1">#REF!</definedName>
    <definedName name="BEx7AY21FW2F1MCM9KPLOWB6SCHP" localSheetId="26" hidden="1">#REF!</definedName>
    <definedName name="BEx7AY21FW2F1MCM9KPLOWB6SCHP" localSheetId="7" hidden="1">#REF!</definedName>
    <definedName name="BEx7AY21FW2F1MCM9KPLOWB6SCHP" hidden="1">#REF!</definedName>
    <definedName name="BEx7DOCWEVFL33G21XPYE8OHDYH1" localSheetId="11" hidden="1">#REF!</definedName>
    <definedName name="BEx7DOCWEVFL33G21XPYE8OHDYH1" localSheetId="6" hidden="1">#REF!</definedName>
    <definedName name="BEx7DOCWEVFL33G21XPYE8OHDYH1" localSheetId="5" hidden="1">#REF!</definedName>
    <definedName name="BEx7DOCWEVFL33G21XPYE8OHDYH1" localSheetId="28" hidden="1">#REF!</definedName>
    <definedName name="BEx7DOCWEVFL33G21XPYE8OHDYH1" localSheetId="3" hidden="1">#REF!</definedName>
    <definedName name="BEx7DOCWEVFL33G21XPYE8OHDYH1" localSheetId="15" hidden="1">#REF!</definedName>
    <definedName name="BEx7DOCWEVFL33G21XPYE8OHDYH1" localSheetId="25" hidden="1">#REF!</definedName>
    <definedName name="BEx7DOCWEVFL33G21XPYE8OHDYH1" localSheetId="13" hidden="1">#REF!</definedName>
    <definedName name="BEx7DOCWEVFL33G21XPYE8OHDYH1" localSheetId="14" hidden="1">#REF!</definedName>
    <definedName name="BEx7DOCWEVFL33G21XPYE8OHDYH1" localSheetId="12" hidden="1">#REF!</definedName>
    <definedName name="BEx7DOCWEVFL33G21XPYE8OHDYH1" localSheetId="4" hidden="1">#REF!</definedName>
    <definedName name="BEx7DOCWEVFL33G21XPYE8OHDYH1" localSheetId="8" hidden="1">#REF!</definedName>
    <definedName name="BEx7DOCWEVFL33G21XPYE8OHDYH1" localSheetId="26" hidden="1">#REF!</definedName>
    <definedName name="BEx7DOCWEVFL33G21XPYE8OHDYH1" localSheetId="7" hidden="1">#REF!</definedName>
    <definedName name="BEx7DOCWEVFL33G21XPYE8OHDYH1" hidden="1">#REF!</definedName>
    <definedName name="BEx7EF15SEK92OSBPPT39TW3ETOH" localSheetId="11" hidden="1">#REF!</definedName>
    <definedName name="BEx7EF15SEK92OSBPPT39TW3ETOH" localSheetId="6" hidden="1">#REF!</definedName>
    <definedName name="BEx7EF15SEK92OSBPPT39TW3ETOH" localSheetId="5" hidden="1">#REF!</definedName>
    <definedName name="BEx7EF15SEK92OSBPPT39TW3ETOH" localSheetId="28" hidden="1">#REF!</definedName>
    <definedName name="BEx7EF15SEK92OSBPPT39TW3ETOH" localSheetId="3" hidden="1">#REF!</definedName>
    <definedName name="BEx7EF15SEK92OSBPPT39TW3ETOH" localSheetId="15" hidden="1">#REF!</definedName>
    <definedName name="BEx7EF15SEK92OSBPPT39TW3ETOH" localSheetId="25" hidden="1">#REF!</definedName>
    <definedName name="BEx7EF15SEK92OSBPPT39TW3ETOH" localSheetId="13" hidden="1">#REF!</definedName>
    <definedName name="BEx7EF15SEK92OSBPPT39TW3ETOH" localSheetId="14" hidden="1">#REF!</definedName>
    <definedName name="BEx7EF15SEK92OSBPPT39TW3ETOH" localSheetId="12" hidden="1">#REF!</definedName>
    <definedName name="BEx7EF15SEK92OSBPPT39TW3ETOH" localSheetId="4" hidden="1">#REF!</definedName>
    <definedName name="BEx7EF15SEK92OSBPPT39TW3ETOH" localSheetId="8" hidden="1">#REF!</definedName>
    <definedName name="BEx7EF15SEK92OSBPPT39TW3ETOH" localSheetId="26" hidden="1">#REF!</definedName>
    <definedName name="BEx7EF15SEK92OSBPPT39TW3ETOH" localSheetId="7" hidden="1">#REF!</definedName>
    <definedName name="BEx7EF15SEK92OSBPPT39TW3ETOH" hidden="1">#REF!</definedName>
    <definedName name="BEx7EMDFZVNG0CI6XDF0XLVN2YYP" localSheetId="11" hidden="1">#REF!</definedName>
    <definedName name="BEx7EMDFZVNG0CI6XDF0XLVN2YYP" localSheetId="6" hidden="1">#REF!</definedName>
    <definedName name="BEx7EMDFZVNG0CI6XDF0XLVN2YYP" localSheetId="5" hidden="1">#REF!</definedName>
    <definedName name="BEx7EMDFZVNG0CI6XDF0XLVN2YYP" localSheetId="28" hidden="1">#REF!</definedName>
    <definedName name="BEx7EMDFZVNG0CI6XDF0XLVN2YYP" localSheetId="3" hidden="1">#REF!</definedName>
    <definedName name="BEx7EMDFZVNG0CI6XDF0XLVN2YYP" localSheetId="15" hidden="1">#REF!</definedName>
    <definedName name="BEx7EMDFZVNG0CI6XDF0XLVN2YYP" localSheetId="25" hidden="1">#REF!</definedName>
    <definedName name="BEx7EMDFZVNG0CI6XDF0XLVN2YYP" localSheetId="13" hidden="1">#REF!</definedName>
    <definedName name="BEx7EMDFZVNG0CI6XDF0XLVN2YYP" localSheetId="14" hidden="1">#REF!</definedName>
    <definedName name="BEx7EMDFZVNG0CI6XDF0XLVN2YYP" localSheetId="12" hidden="1">#REF!</definedName>
    <definedName name="BEx7EMDFZVNG0CI6XDF0XLVN2YYP" localSheetId="4" hidden="1">#REF!</definedName>
    <definedName name="BEx7EMDFZVNG0CI6XDF0XLVN2YYP" localSheetId="8" hidden="1">#REF!</definedName>
    <definedName name="BEx7EMDFZVNG0CI6XDF0XLVN2YYP" localSheetId="26" hidden="1">#REF!</definedName>
    <definedName name="BEx7EMDFZVNG0CI6XDF0XLVN2YYP" localSheetId="7" hidden="1">#REF!</definedName>
    <definedName name="BEx7EMDFZVNG0CI6XDF0XLVN2YYP" hidden="1">#REF!</definedName>
    <definedName name="BEx7F7CQJ5U6TAAGWPCKW7OEOF7H" localSheetId="11" hidden="1">#REF!</definedName>
    <definedName name="BEx7F7CQJ5U6TAAGWPCKW7OEOF7H" localSheetId="6" hidden="1">#REF!</definedName>
    <definedName name="BEx7F7CQJ5U6TAAGWPCKW7OEOF7H" localSheetId="5" hidden="1">#REF!</definedName>
    <definedName name="BEx7F7CQJ5U6TAAGWPCKW7OEOF7H" localSheetId="28" hidden="1">#REF!</definedName>
    <definedName name="BEx7F7CQJ5U6TAAGWPCKW7OEOF7H" localSheetId="3" hidden="1">#REF!</definedName>
    <definedName name="BEx7F7CQJ5U6TAAGWPCKW7OEOF7H" localSheetId="15" hidden="1">#REF!</definedName>
    <definedName name="BEx7F7CQJ5U6TAAGWPCKW7OEOF7H" localSheetId="25" hidden="1">#REF!</definedName>
    <definedName name="BEx7F7CQJ5U6TAAGWPCKW7OEOF7H" localSheetId="13" hidden="1">#REF!</definedName>
    <definedName name="BEx7F7CQJ5U6TAAGWPCKW7OEOF7H" localSheetId="14" hidden="1">#REF!</definedName>
    <definedName name="BEx7F7CQJ5U6TAAGWPCKW7OEOF7H" localSheetId="12" hidden="1">#REF!</definedName>
    <definedName name="BEx7F7CQJ5U6TAAGWPCKW7OEOF7H" localSheetId="4" hidden="1">#REF!</definedName>
    <definedName name="BEx7F7CQJ5U6TAAGWPCKW7OEOF7H" localSheetId="8" hidden="1">#REF!</definedName>
    <definedName name="BEx7F7CQJ5U6TAAGWPCKW7OEOF7H" localSheetId="26" hidden="1">#REF!</definedName>
    <definedName name="BEx7F7CQJ5U6TAAGWPCKW7OEOF7H" localSheetId="7" hidden="1">#REF!</definedName>
    <definedName name="BEx7F7CQJ5U6TAAGWPCKW7OEOF7H" hidden="1">#REF!</definedName>
    <definedName name="BEx7FFG1WY5GYJ9JALQV9LYA0IO4" localSheetId="11" hidden="1">#REF!</definedName>
    <definedName name="BEx7FFG1WY5GYJ9JALQV9LYA0IO4" localSheetId="6" hidden="1">#REF!</definedName>
    <definedName name="BEx7FFG1WY5GYJ9JALQV9LYA0IO4" localSheetId="5" hidden="1">#REF!</definedName>
    <definedName name="BEx7FFG1WY5GYJ9JALQV9LYA0IO4" localSheetId="28" hidden="1">#REF!</definedName>
    <definedName name="BEx7FFG1WY5GYJ9JALQV9LYA0IO4" localSheetId="3" hidden="1">#REF!</definedName>
    <definedName name="BEx7FFG1WY5GYJ9JALQV9LYA0IO4" localSheetId="15" hidden="1">#REF!</definedName>
    <definedName name="BEx7FFG1WY5GYJ9JALQV9LYA0IO4" localSheetId="13" hidden="1">#REF!</definedName>
    <definedName name="BEx7FFG1WY5GYJ9JALQV9LYA0IO4" localSheetId="14" hidden="1">#REF!</definedName>
    <definedName name="BEx7FFG1WY5GYJ9JALQV9LYA0IO4" localSheetId="12" hidden="1">#REF!</definedName>
    <definedName name="BEx7FFG1WY5GYJ9JALQV9LYA0IO4" localSheetId="4" hidden="1">#REF!</definedName>
    <definedName name="BEx7FFG1WY5GYJ9JALQV9LYA0IO4" localSheetId="8" hidden="1">#REF!</definedName>
    <definedName name="BEx7FFG1WY5GYJ9JALQV9LYA0IO4" localSheetId="26" hidden="1">#REF!</definedName>
    <definedName name="BEx7FFG1WY5GYJ9JALQV9LYA0IO4" localSheetId="7" hidden="1">#REF!</definedName>
    <definedName name="BEx7FFG1WY5GYJ9JALQV9LYA0IO4" hidden="1">#REF!</definedName>
    <definedName name="BEx7FYMJY7MDGMDXB1ZJVW35MQG1" localSheetId="11" hidden="1">#REF!</definedName>
    <definedName name="BEx7FYMJY7MDGMDXB1ZJVW35MQG1" localSheetId="6" hidden="1">#REF!</definedName>
    <definedName name="BEx7FYMJY7MDGMDXB1ZJVW35MQG1" localSheetId="5" hidden="1">#REF!</definedName>
    <definedName name="BEx7FYMJY7MDGMDXB1ZJVW35MQG1" localSheetId="28" hidden="1">#REF!</definedName>
    <definedName name="BEx7FYMJY7MDGMDXB1ZJVW35MQG1" localSheetId="3" hidden="1">#REF!</definedName>
    <definedName name="BEx7FYMJY7MDGMDXB1ZJVW35MQG1" localSheetId="15" hidden="1">#REF!</definedName>
    <definedName name="BEx7FYMJY7MDGMDXB1ZJVW35MQG1" localSheetId="25" hidden="1">#REF!</definedName>
    <definedName name="BEx7FYMJY7MDGMDXB1ZJVW35MQG1" localSheetId="13" hidden="1">#REF!</definedName>
    <definedName name="BEx7FYMJY7MDGMDXB1ZJVW35MQG1" localSheetId="14" hidden="1">#REF!</definedName>
    <definedName name="BEx7FYMJY7MDGMDXB1ZJVW35MQG1" localSheetId="12" hidden="1">#REF!</definedName>
    <definedName name="BEx7FYMJY7MDGMDXB1ZJVW35MQG1" localSheetId="4" hidden="1">#REF!</definedName>
    <definedName name="BEx7FYMJY7MDGMDXB1ZJVW35MQG1" localSheetId="8" hidden="1">#REF!</definedName>
    <definedName name="BEx7FYMJY7MDGMDXB1ZJVW35MQG1" localSheetId="26" hidden="1">#REF!</definedName>
    <definedName name="BEx7FYMJY7MDGMDXB1ZJVW35MQG1" localSheetId="7" hidden="1">#REF!</definedName>
    <definedName name="BEx7FYMJY7MDGMDXB1ZJVW35MQG1" hidden="1">#REF!</definedName>
    <definedName name="BEx7FZTQB6JFDFCIA7I3ITZLZ77G" localSheetId="11" hidden="1">#REF!</definedName>
    <definedName name="BEx7FZTQB6JFDFCIA7I3ITZLZ77G" localSheetId="6" hidden="1">#REF!</definedName>
    <definedName name="BEx7FZTQB6JFDFCIA7I3ITZLZ77G" localSheetId="5" hidden="1">#REF!</definedName>
    <definedName name="BEx7FZTQB6JFDFCIA7I3ITZLZ77G" localSheetId="28" hidden="1">#REF!</definedName>
    <definedName name="BEx7FZTQB6JFDFCIA7I3ITZLZ77G" localSheetId="3" hidden="1">#REF!</definedName>
    <definedName name="BEx7FZTQB6JFDFCIA7I3ITZLZ77G" localSheetId="15" hidden="1">#REF!</definedName>
    <definedName name="BEx7FZTQB6JFDFCIA7I3ITZLZ77G" localSheetId="25" hidden="1">#REF!</definedName>
    <definedName name="BEx7FZTQB6JFDFCIA7I3ITZLZ77G" localSheetId="13" hidden="1">#REF!</definedName>
    <definedName name="BEx7FZTQB6JFDFCIA7I3ITZLZ77G" localSheetId="14" hidden="1">#REF!</definedName>
    <definedName name="BEx7FZTQB6JFDFCIA7I3ITZLZ77G" localSheetId="12" hidden="1">#REF!</definedName>
    <definedName name="BEx7FZTQB6JFDFCIA7I3ITZLZ77G" localSheetId="4" hidden="1">#REF!</definedName>
    <definedName name="BEx7FZTQB6JFDFCIA7I3ITZLZ77G" localSheetId="8" hidden="1">#REF!</definedName>
    <definedName name="BEx7FZTQB6JFDFCIA7I3ITZLZ77G" localSheetId="26" hidden="1">#REF!</definedName>
    <definedName name="BEx7FZTQB6JFDFCIA7I3ITZLZ77G" localSheetId="7" hidden="1">#REF!</definedName>
    <definedName name="BEx7FZTQB6JFDFCIA7I3ITZLZ77G" hidden="1">#REF!</definedName>
    <definedName name="BEx7HITIHHI9ODLIPYQ2U39LHC6T" localSheetId="11" hidden="1">#REF!</definedName>
    <definedName name="BEx7HITIHHI9ODLIPYQ2U39LHC6T" localSheetId="6" hidden="1">#REF!</definedName>
    <definedName name="BEx7HITIHHI9ODLIPYQ2U39LHC6T" localSheetId="5" hidden="1">#REF!</definedName>
    <definedName name="BEx7HITIHHI9ODLIPYQ2U39LHC6T" localSheetId="28" hidden="1">#REF!</definedName>
    <definedName name="BEx7HITIHHI9ODLIPYQ2U39LHC6T" localSheetId="3" hidden="1">#REF!</definedName>
    <definedName name="BEx7HITIHHI9ODLIPYQ2U39LHC6T" localSheetId="15" hidden="1">#REF!</definedName>
    <definedName name="BEx7HITIHHI9ODLIPYQ2U39LHC6T" localSheetId="25" hidden="1">#REF!</definedName>
    <definedName name="BEx7HITIHHI9ODLIPYQ2U39LHC6T" localSheetId="13" hidden="1">#REF!</definedName>
    <definedName name="BEx7HITIHHI9ODLIPYQ2U39LHC6T" localSheetId="14" hidden="1">#REF!</definedName>
    <definedName name="BEx7HITIHHI9ODLIPYQ2U39LHC6T" localSheetId="12" hidden="1">#REF!</definedName>
    <definedName name="BEx7HITIHHI9ODLIPYQ2U39LHC6T" localSheetId="4" hidden="1">#REF!</definedName>
    <definedName name="BEx7HITIHHI9ODLIPYQ2U39LHC6T" localSheetId="8" hidden="1">#REF!</definedName>
    <definedName name="BEx7HITIHHI9ODLIPYQ2U39LHC6T" localSheetId="26" hidden="1">#REF!</definedName>
    <definedName name="BEx7HITIHHI9ODLIPYQ2U39LHC6T" localSheetId="7" hidden="1">#REF!</definedName>
    <definedName name="BEx7HITIHHI9ODLIPYQ2U39LHC6T" hidden="1">#REF!</definedName>
    <definedName name="BEx7IGU383JMFSA3XVEJUTU1M92K" localSheetId="11" hidden="1">#REF!</definedName>
    <definedName name="BEx7IGU383JMFSA3XVEJUTU1M92K" localSheetId="6" hidden="1">#REF!</definedName>
    <definedName name="BEx7IGU383JMFSA3XVEJUTU1M92K" localSheetId="5" hidden="1">#REF!</definedName>
    <definedName name="BEx7IGU383JMFSA3XVEJUTU1M92K" localSheetId="28" hidden="1">#REF!</definedName>
    <definedName name="BEx7IGU383JMFSA3XVEJUTU1M92K" localSheetId="3" hidden="1">#REF!</definedName>
    <definedName name="BEx7IGU383JMFSA3XVEJUTU1M92K" localSheetId="15" hidden="1">#REF!</definedName>
    <definedName name="BEx7IGU383JMFSA3XVEJUTU1M92K" localSheetId="25" hidden="1">#REF!</definedName>
    <definedName name="BEx7IGU383JMFSA3XVEJUTU1M92K" localSheetId="13" hidden="1">#REF!</definedName>
    <definedName name="BEx7IGU383JMFSA3XVEJUTU1M92K" localSheetId="14" hidden="1">#REF!</definedName>
    <definedName name="BEx7IGU383JMFSA3XVEJUTU1M92K" localSheetId="12" hidden="1">#REF!</definedName>
    <definedName name="BEx7IGU383JMFSA3XVEJUTU1M92K" localSheetId="4" hidden="1">#REF!</definedName>
    <definedName name="BEx7IGU383JMFSA3XVEJUTU1M92K" localSheetId="8" hidden="1">#REF!</definedName>
    <definedName name="BEx7IGU383JMFSA3XVEJUTU1M92K" localSheetId="26" hidden="1">#REF!</definedName>
    <definedName name="BEx7IGU383JMFSA3XVEJUTU1M92K" localSheetId="7" hidden="1">#REF!</definedName>
    <definedName name="BEx7IGU383JMFSA3XVEJUTU1M92K" hidden="1">#REF!</definedName>
    <definedName name="BEx7II6K98UXG6IS9TQ0INENDJ0N" localSheetId="11" hidden="1">#REF!</definedName>
    <definedName name="BEx7II6K98UXG6IS9TQ0INENDJ0N" localSheetId="6" hidden="1">#REF!</definedName>
    <definedName name="BEx7II6K98UXG6IS9TQ0INENDJ0N" localSheetId="5" hidden="1">#REF!</definedName>
    <definedName name="BEx7II6K98UXG6IS9TQ0INENDJ0N" localSheetId="28" hidden="1">#REF!</definedName>
    <definedName name="BEx7II6K98UXG6IS9TQ0INENDJ0N" localSheetId="3" hidden="1">#REF!</definedName>
    <definedName name="BEx7II6K98UXG6IS9TQ0INENDJ0N" localSheetId="15" hidden="1">#REF!</definedName>
    <definedName name="BEx7II6K98UXG6IS9TQ0INENDJ0N" localSheetId="25" hidden="1">#REF!</definedName>
    <definedName name="BEx7II6K98UXG6IS9TQ0INENDJ0N" localSheetId="13" hidden="1">#REF!</definedName>
    <definedName name="BEx7II6K98UXG6IS9TQ0INENDJ0N" localSheetId="14" hidden="1">#REF!</definedName>
    <definedName name="BEx7II6K98UXG6IS9TQ0INENDJ0N" localSheetId="12" hidden="1">#REF!</definedName>
    <definedName name="BEx7II6K98UXG6IS9TQ0INENDJ0N" localSheetId="4" hidden="1">#REF!</definedName>
    <definedName name="BEx7II6K98UXG6IS9TQ0INENDJ0N" localSheetId="8" hidden="1">#REF!</definedName>
    <definedName name="BEx7II6K98UXG6IS9TQ0INENDJ0N" localSheetId="26" hidden="1">#REF!</definedName>
    <definedName name="BEx7II6K98UXG6IS9TQ0INENDJ0N" localSheetId="7" hidden="1">#REF!</definedName>
    <definedName name="BEx7II6K98UXG6IS9TQ0INENDJ0N" hidden="1">#REF!</definedName>
    <definedName name="BEx7J7YHLVXCHSFWTFZOCPX4XEOU" localSheetId="11" hidden="1">#REF!</definedName>
    <definedName name="BEx7J7YHLVXCHSFWTFZOCPX4XEOU" localSheetId="6" hidden="1">#REF!</definedName>
    <definedName name="BEx7J7YHLVXCHSFWTFZOCPX4XEOU" localSheetId="5" hidden="1">#REF!</definedName>
    <definedName name="BEx7J7YHLVXCHSFWTFZOCPX4XEOU" localSheetId="28" hidden="1">#REF!</definedName>
    <definedName name="BEx7J7YHLVXCHSFWTFZOCPX4XEOU" localSheetId="3" hidden="1">#REF!</definedName>
    <definedName name="BEx7J7YHLVXCHSFWTFZOCPX4XEOU" localSheetId="15" hidden="1">#REF!</definedName>
    <definedName name="BEx7J7YHLVXCHSFWTFZOCPX4XEOU" localSheetId="25" hidden="1">#REF!</definedName>
    <definedName name="BEx7J7YHLVXCHSFWTFZOCPX4XEOU" localSheetId="13" hidden="1">#REF!</definedName>
    <definedName name="BEx7J7YHLVXCHSFWTFZOCPX4XEOU" localSheetId="14" hidden="1">#REF!</definedName>
    <definedName name="BEx7J7YHLVXCHSFWTFZOCPX4XEOU" localSheetId="12" hidden="1">#REF!</definedName>
    <definedName name="BEx7J7YHLVXCHSFWTFZOCPX4XEOU" localSheetId="4" hidden="1">#REF!</definedName>
    <definedName name="BEx7J7YHLVXCHSFWTFZOCPX4XEOU" localSheetId="8" hidden="1">#REF!</definedName>
    <definedName name="BEx7J7YHLVXCHSFWTFZOCPX4XEOU" localSheetId="26" hidden="1">#REF!</definedName>
    <definedName name="BEx7J7YHLVXCHSFWTFZOCPX4XEOU" localSheetId="7" hidden="1">#REF!</definedName>
    <definedName name="BEx7J7YHLVXCHSFWTFZOCPX4XEOU" hidden="1">#REF!</definedName>
    <definedName name="BEx7JSMYMYM6O48S30VZU7G7IU8T" localSheetId="11" hidden="1">#REF!</definedName>
    <definedName name="BEx7JSMYMYM6O48S30VZU7G7IU8T" localSheetId="6" hidden="1">#REF!</definedName>
    <definedName name="BEx7JSMYMYM6O48S30VZU7G7IU8T" localSheetId="5" hidden="1">#REF!</definedName>
    <definedName name="BEx7JSMYMYM6O48S30VZU7G7IU8T" localSheetId="28" hidden="1">#REF!</definedName>
    <definedName name="BEx7JSMYMYM6O48S30VZU7G7IU8T" localSheetId="3" hidden="1">#REF!</definedName>
    <definedName name="BEx7JSMYMYM6O48S30VZU7G7IU8T" localSheetId="15" hidden="1">#REF!</definedName>
    <definedName name="BEx7JSMYMYM6O48S30VZU7G7IU8T" localSheetId="25" hidden="1">#REF!</definedName>
    <definedName name="BEx7JSMYMYM6O48S30VZU7G7IU8T" localSheetId="13" hidden="1">#REF!</definedName>
    <definedName name="BEx7JSMYMYM6O48S30VZU7G7IU8T" localSheetId="14" hidden="1">#REF!</definedName>
    <definedName name="BEx7JSMYMYM6O48S30VZU7G7IU8T" localSheetId="12" hidden="1">#REF!</definedName>
    <definedName name="BEx7JSMYMYM6O48S30VZU7G7IU8T" localSheetId="4" hidden="1">#REF!</definedName>
    <definedName name="BEx7JSMYMYM6O48S30VZU7G7IU8T" localSheetId="8" hidden="1">#REF!</definedName>
    <definedName name="BEx7JSMYMYM6O48S30VZU7G7IU8T" localSheetId="26" hidden="1">#REF!</definedName>
    <definedName name="BEx7JSMYMYM6O48S30VZU7G7IU8T" localSheetId="7" hidden="1">#REF!</definedName>
    <definedName name="BEx7JSMYMYM6O48S30VZU7G7IU8T" hidden="1">#REF!</definedName>
    <definedName name="BEx7KKYHXVDNTR0VZKUAIUQCSOP9" localSheetId="11" hidden="1">[1]HEADER!#REF!</definedName>
    <definedName name="BEx7KKYHXVDNTR0VZKUAIUQCSOP9" localSheetId="6" hidden="1">[1]HEADER!#REF!</definedName>
    <definedName name="BEx7KKYHXVDNTR0VZKUAIUQCSOP9" localSheetId="5" hidden="1">[1]HEADER!#REF!</definedName>
    <definedName name="BEx7KKYHXVDNTR0VZKUAIUQCSOP9" localSheetId="28" hidden="1">[1]HEADER!#REF!</definedName>
    <definedName name="BEx7KKYHXVDNTR0VZKUAIUQCSOP9" localSheetId="3" hidden="1">[1]HEADER!#REF!</definedName>
    <definedName name="BEx7KKYHXVDNTR0VZKUAIUQCSOP9" localSheetId="15" hidden="1">[1]HEADER!#REF!</definedName>
    <definedName name="BEx7KKYHXVDNTR0VZKUAIUQCSOP9" localSheetId="25" hidden="1">[1]HEADER!#REF!</definedName>
    <definedName name="BEx7KKYHXVDNTR0VZKUAIUQCSOP9" localSheetId="13" hidden="1">[1]HEADER!#REF!</definedName>
    <definedName name="BEx7KKYHXVDNTR0VZKUAIUQCSOP9" localSheetId="14" hidden="1">[1]HEADER!#REF!</definedName>
    <definedName name="BEx7KKYHXVDNTR0VZKUAIUQCSOP9" localSheetId="12" hidden="1">[1]HEADER!#REF!</definedName>
    <definedName name="BEx7KKYHXVDNTR0VZKUAIUQCSOP9" localSheetId="4" hidden="1">[1]HEADER!#REF!</definedName>
    <definedName name="BEx7KKYHXVDNTR0VZKUAIUQCSOP9" localSheetId="8" hidden="1">[1]HEADER!#REF!</definedName>
    <definedName name="BEx7KKYHXVDNTR0VZKUAIUQCSOP9" localSheetId="26" hidden="1">[1]HEADER!#REF!</definedName>
    <definedName name="BEx7KKYHXVDNTR0VZKUAIUQCSOP9" localSheetId="7" hidden="1">[1]HEADER!#REF!</definedName>
    <definedName name="BEx7KKYHXVDNTR0VZKUAIUQCSOP9" hidden="1">[1]HEADER!#REF!</definedName>
    <definedName name="BEx7LBXKYXZWP7OFD145UNSUD0CC" localSheetId="11" hidden="1">#REF!</definedName>
    <definedName name="BEx7LBXKYXZWP7OFD145UNSUD0CC" localSheetId="6" hidden="1">#REF!</definedName>
    <definedName name="BEx7LBXKYXZWP7OFD145UNSUD0CC" localSheetId="5" hidden="1">#REF!</definedName>
    <definedName name="BEx7LBXKYXZWP7OFD145UNSUD0CC" localSheetId="23" hidden="1">#REF!</definedName>
    <definedName name="BEx7LBXKYXZWP7OFD145UNSUD0CC" localSheetId="28" hidden="1">#REF!</definedName>
    <definedName name="BEx7LBXKYXZWP7OFD145UNSUD0CC" localSheetId="3" hidden="1">#REF!</definedName>
    <definedName name="BEx7LBXKYXZWP7OFD145UNSUD0CC" localSheetId="15" hidden="1">#REF!</definedName>
    <definedName name="BEx7LBXKYXZWP7OFD145UNSUD0CC" localSheetId="25" hidden="1">#REF!</definedName>
    <definedName name="BEx7LBXKYXZWP7OFD145UNSUD0CC" localSheetId="13" hidden="1">#REF!</definedName>
    <definedName name="BEx7LBXKYXZWP7OFD145UNSUD0CC" localSheetId="14" hidden="1">#REF!</definedName>
    <definedName name="BEx7LBXKYXZWP7OFD145UNSUD0CC" localSheetId="21" hidden="1">#REF!</definedName>
    <definedName name="BEx7LBXKYXZWP7OFD145UNSUD0CC" localSheetId="12" hidden="1">#REF!</definedName>
    <definedName name="BEx7LBXKYXZWP7OFD145UNSUD0CC" localSheetId="4" hidden="1">#REF!</definedName>
    <definedName name="BEx7LBXKYXZWP7OFD145UNSUD0CC" localSheetId="8" hidden="1">#REF!</definedName>
    <definedName name="BEx7LBXKYXZWP7OFD145UNSUD0CC" localSheetId="26" hidden="1">#REF!</definedName>
    <definedName name="BEx7LBXKYXZWP7OFD145UNSUD0CC" localSheetId="7" hidden="1">#REF!</definedName>
    <definedName name="BEx7LBXKYXZWP7OFD145UNSUD0CC" hidden="1">#REF!</definedName>
    <definedName name="BEx7MA8WPQ1G26NDP55TSRVR22I5" localSheetId="11" hidden="1">#REF!</definedName>
    <definedName name="BEx7MA8WPQ1G26NDP55TSRVR22I5" localSheetId="6" hidden="1">#REF!</definedName>
    <definedName name="BEx7MA8WPQ1G26NDP55TSRVR22I5" localSheetId="5" hidden="1">#REF!</definedName>
    <definedName name="BEx7MA8WPQ1G26NDP55TSRVR22I5" localSheetId="28" hidden="1">#REF!</definedName>
    <definedName name="BEx7MA8WPQ1G26NDP55TSRVR22I5" localSheetId="3" hidden="1">#REF!</definedName>
    <definedName name="BEx7MA8WPQ1G26NDP55TSRVR22I5" localSheetId="15" hidden="1">#REF!</definedName>
    <definedName name="BEx7MA8WPQ1G26NDP55TSRVR22I5" localSheetId="25" hidden="1">#REF!</definedName>
    <definedName name="BEx7MA8WPQ1G26NDP55TSRVR22I5" localSheetId="13" hidden="1">#REF!</definedName>
    <definedName name="BEx7MA8WPQ1G26NDP55TSRVR22I5" localSheetId="14" hidden="1">#REF!</definedName>
    <definedName name="BEx7MA8WPQ1G26NDP55TSRVR22I5" localSheetId="12" hidden="1">#REF!</definedName>
    <definedName name="BEx7MA8WPQ1G26NDP55TSRVR22I5" localSheetId="4" hidden="1">#REF!</definedName>
    <definedName name="BEx7MA8WPQ1G26NDP55TSRVR22I5" localSheetId="8" hidden="1">#REF!</definedName>
    <definedName name="BEx7MA8WPQ1G26NDP55TSRVR22I5" localSheetId="26" hidden="1">#REF!</definedName>
    <definedName name="BEx7MA8WPQ1G26NDP55TSRVR22I5" localSheetId="7" hidden="1">#REF!</definedName>
    <definedName name="BEx7MA8WPQ1G26NDP55TSRVR22I5" hidden="1">#REF!</definedName>
    <definedName name="BEx7MA8WWC60O1OG19F9S4VZQIUM" localSheetId="11" hidden="1">#REF!</definedName>
    <definedName name="BEx7MA8WWC60O1OG19F9S4VZQIUM" localSheetId="6" hidden="1">#REF!</definedName>
    <definedName name="BEx7MA8WWC60O1OG19F9S4VZQIUM" localSheetId="5" hidden="1">#REF!</definedName>
    <definedName name="BEx7MA8WWC60O1OG19F9S4VZQIUM" localSheetId="28" hidden="1">#REF!</definedName>
    <definedName name="BEx7MA8WWC60O1OG19F9S4VZQIUM" localSheetId="3" hidden="1">#REF!</definedName>
    <definedName name="BEx7MA8WWC60O1OG19F9S4VZQIUM" localSheetId="15" hidden="1">#REF!</definedName>
    <definedName name="BEx7MA8WWC60O1OG19F9S4VZQIUM" localSheetId="25" hidden="1">#REF!</definedName>
    <definedName name="BEx7MA8WWC60O1OG19F9S4VZQIUM" localSheetId="13" hidden="1">#REF!</definedName>
    <definedName name="BEx7MA8WWC60O1OG19F9S4VZQIUM" localSheetId="14" hidden="1">#REF!</definedName>
    <definedName name="BEx7MA8WWC60O1OG19F9S4VZQIUM" localSheetId="12" hidden="1">#REF!</definedName>
    <definedName name="BEx7MA8WWC60O1OG19F9S4VZQIUM" localSheetId="4" hidden="1">#REF!</definedName>
    <definedName name="BEx7MA8WWC60O1OG19F9S4VZQIUM" localSheetId="8" hidden="1">#REF!</definedName>
    <definedName name="BEx7MA8WWC60O1OG19F9S4VZQIUM" localSheetId="26" hidden="1">#REF!</definedName>
    <definedName name="BEx7MA8WWC60O1OG19F9S4VZQIUM" localSheetId="7" hidden="1">#REF!</definedName>
    <definedName name="BEx7MA8WWC60O1OG19F9S4VZQIUM" hidden="1">#REF!</definedName>
    <definedName name="BEx7MBQUS90XM01HG3QP9VSB45JM" localSheetId="11" hidden="1">#REF!</definedName>
    <definedName name="BEx7MBQUS90XM01HG3QP9VSB45JM" localSheetId="6" hidden="1">#REF!</definedName>
    <definedName name="BEx7MBQUS90XM01HG3QP9VSB45JM" localSheetId="5" hidden="1">#REF!</definedName>
    <definedName name="BEx7MBQUS90XM01HG3QP9VSB45JM" localSheetId="28" hidden="1">#REF!</definedName>
    <definedName name="BEx7MBQUS90XM01HG3QP9VSB45JM" localSheetId="3" hidden="1">#REF!</definedName>
    <definedName name="BEx7MBQUS90XM01HG3QP9VSB45JM" localSheetId="15" hidden="1">#REF!</definedName>
    <definedName name="BEx7MBQUS90XM01HG3QP9VSB45JM" localSheetId="25" hidden="1">#REF!</definedName>
    <definedName name="BEx7MBQUS90XM01HG3QP9VSB45JM" localSheetId="13" hidden="1">#REF!</definedName>
    <definedName name="BEx7MBQUS90XM01HG3QP9VSB45JM" localSheetId="14" hidden="1">#REF!</definedName>
    <definedName name="BEx7MBQUS90XM01HG3QP9VSB45JM" localSheetId="12" hidden="1">#REF!</definedName>
    <definedName name="BEx7MBQUS90XM01HG3QP9VSB45JM" localSheetId="4" hidden="1">#REF!</definedName>
    <definedName name="BEx7MBQUS90XM01HG3QP9VSB45JM" localSheetId="8" hidden="1">#REF!</definedName>
    <definedName name="BEx7MBQUS90XM01HG3QP9VSB45JM" localSheetId="26" hidden="1">#REF!</definedName>
    <definedName name="BEx7MBQUS90XM01HG3QP9VSB45JM" localSheetId="7" hidden="1">#REF!</definedName>
    <definedName name="BEx7MBQUS90XM01HG3QP9VSB45JM" hidden="1">#REF!</definedName>
    <definedName name="BEx7MM8GRDLF6ZFX6M14CPSOWVPK" localSheetId="11" hidden="1">#REF!</definedName>
    <definedName name="BEx7MM8GRDLF6ZFX6M14CPSOWVPK" localSheetId="6" hidden="1">#REF!</definedName>
    <definedName name="BEx7MM8GRDLF6ZFX6M14CPSOWVPK" localSheetId="5" hidden="1">#REF!</definedName>
    <definedName name="BEx7MM8GRDLF6ZFX6M14CPSOWVPK" localSheetId="28" hidden="1">#REF!</definedName>
    <definedName name="BEx7MM8GRDLF6ZFX6M14CPSOWVPK" localSheetId="3" hidden="1">#REF!</definedName>
    <definedName name="BEx7MM8GRDLF6ZFX6M14CPSOWVPK" localSheetId="15" hidden="1">#REF!</definedName>
    <definedName name="BEx7MM8GRDLF6ZFX6M14CPSOWVPK" localSheetId="25" hidden="1">#REF!</definedName>
    <definedName name="BEx7MM8GRDLF6ZFX6M14CPSOWVPK" localSheetId="13" hidden="1">#REF!</definedName>
    <definedName name="BEx7MM8GRDLF6ZFX6M14CPSOWVPK" localSheetId="14" hidden="1">#REF!</definedName>
    <definedName name="BEx7MM8GRDLF6ZFX6M14CPSOWVPK" localSheetId="12" hidden="1">#REF!</definedName>
    <definedName name="BEx7MM8GRDLF6ZFX6M14CPSOWVPK" localSheetId="4" hidden="1">#REF!</definedName>
    <definedName name="BEx7MM8GRDLF6ZFX6M14CPSOWVPK" localSheetId="8" hidden="1">#REF!</definedName>
    <definedName name="BEx7MM8GRDLF6ZFX6M14CPSOWVPK" localSheetId="26" hidden="1">#REF!</definedName>
    <definedName name="BEx7MM8GRDLF6ZFX6M14CPSOWVPK" localSheetId="7" hidden="1">#REF!</definedName>
    <definedName name="BEx7MM8GRDLF6ZFX6M14CPSOWVPK" hidden="1">#REF!</definedName>
    <definedName name="BEx906Q8UE7ZQX141CKE7F6E3QRP" localSheetId="11" hidden="1">#REF!</definedName>
    <definedName name="BEx906Q8UE7ZQX141CKE7F6E3QRP" localSheetId="6" hidden="1">#REF!</definedName>
    <definedName name="BEx906Q8UE7ZQX141CKE7F6E3QRP" localSheetId="5" hidden="1">#REF!</definedName>
    <definedName name="BEx906Q8UE7ZQX141CKE7F6E3QRP" localSheetId="28" hidden="1">#REF!</definedName>
    <definedName name="BEx906Q8UE7ZQX141CKE7F6E3QRP" localSheetId="3" hidden="1">#REF!</definedName>
    <definedName name="BEx906Q8UE7ZQX141CKE7F6E3QRP" localSheetId="15" hidden="1">#REF!</definedName>
    <definedName name="BEx906Q8UE7ZQX141CKE7F6E3QRP" localSheetId="25" hidden="1">#REF!</definedName>
    <definedName name="BEx906Q8UE7ZQX141CKE7F6E3QRP" localSheetId="13" hidden="1">#REF!</definedName>
    <definedName name="BEx906Q8UE7ZQX141CKE7F6E3QRP" localSheetId="14" hidden="1">#REF!</definedName>
    <definedName name="BEx906Q8UE7ZQX141CKE7F6E3QRP" localSheetId="12" hidden="1">#REF!</definedName>
    <definedName name="BEx906Q8UE7ZQX141CKE7F6E3QRP" localSheetId="4" hidden="1">#REF!</definedName>
    <definedName name="BEx906Q8UE7ZQX141CKE7F6E3QRP" localSheetId="8" hidden="1">#REF!</definedName>
    <definedName name="BEx906Q8UE7ZQX141CKE7F6E3QRP" localSheetId="26" hidden="1">#REF!</definedName>
    <definedName name="BEx906Q8UE7ZQX141CKE7F6E3QRP" localSheetId="7" hidden="1">#REF!</definedName>
    <definedName name="BEx906Q8UE7ZQX141CKE7F6E3QRP" hidden="1">#REF!</definedName>
    <definedName name="BEx92AK0EY4R6RRG324WTHF2QFU8" localSheetId="11" hidden="1">#REF!</definedName>
    <definedName name="BEx92AK0EY4R6RRG324WTHF2QFU8" localSheetId="6" hidden="1">#REF!</definedName>
    <definedName name="BEx92AK0EY4R6RRG324WTHF2QFU8" localSheetId="5" hidden="1">#REF!</definedName>
    <definedName name="BEx92AK0EY4R6RRG324WTHF2QFU8" localSheetId="28" hidden="1">#REF!</definedName>
    <definedName name="BEx92AK0EY4R6RRG324WTHF2QFU8" localSheetId="3" hidden="1">#REF!</definedName>
    <definedName name="BEx92AK0EY4R6RRG324WTHF2QFU8" localSheetId="15" hidden="1">#REF!</definedName>
    <definedName name="BEx92AK0EY4R6RRG324WTHF2QFU8" localSheetId="25" hidden="1">#REF!</definedName>
    <definedName name="BEx92AK0EY4R6RRG324WTHF2QFU8" localSheetId="13" hidden="1">#REF!</definedName>
    <definedName name="BEx92AK0EY4R6RRG324WTHF2QFU8" localSheetId="14" hidden="1">#REF!</definedName>
    <definedName name="BEx92AK0EY4R6RRG324WTHF2QFU8" localSheetId="12" hidden="1">#REF!</definedName>
    <definedName name="BEx92AK0EY4R6RRG324WTHF2QFU8" localSheetId="4" hidden="1">#REF!</definedName>
    <definedName name="BEx92AK0EY4R6RRG324WTHF2QFU8" localSheetId="8" hidden="1">#REF!</definedName>
    <definedName name="BEx92AK0EY4R6RRG324WTHF2QFU8" localSheetId="26" hidden="1">#REF!</definedName>
    <definedName name="BEx92AK0EY4R6RRG324WTHF2QFU8" localSheetId="7" hidden="1">#REF!</definedName>
    <definedName name="BEx92AK0EY4R6RRG324WTHF2QFU8" hidden="1">#REF!</definedName>
    <definedName name="BEx92CNKI9BA08E5SP34O6JG0JT9" localSheetId="11" hidden="1">#REF!</definedName>
    <definedName name="BEx92CNKI9BA08E5SP34O6JG0JT9" localSheetId="6" hidden="1">#REF!</definedName>
    <definedName name="BEx92CNKI9BA08E5SP34O6JG0JT9" localSheetId="5" hidden="1">#REF!</definedName>
    <definedName name="BEx92CNKI9BA08E5SP34O6JG0JT9" localSheetId="28" hidden="1">#REF!</definedName>
    <definedName name="BEx92CNKI9BA08E5SP34O6JG0JT9" localSheetId="3" hidden="1">#REF!</definedName>
    <definedName name="BEx92CNKI9BA08E5SP34O6JG0JT9" localSheetId="15" hidden="1">#REF!</definedName>
    <definedName name="BEx92CNKI9BA08E5SP34O6JG0JT9" localSheetId="25" hidden="1">#REF!</definedName>
    <definedName name="BEx92CNKI9BA08E5SP34O6JG0JT9" localSheetId="13" hidden="1">#REF!</definedName>
    <definedName name="BEx92CNKI9BA08E5SP34O6JG0JT9" localSheetId="14" hidden="1">#REF!</definedName>
    <definedName name="BEx92CNKI9BA08E5SP34O6JG0JT9" localSheetId="12" hidden="1">#REF!</definedName>
    <definedName name="BEx92CNKI9BA08E5SP34O6JG0JT9" localSheetId="4" hidden="1">#REF!</definedName>
    <definedName name="BEx92CNKI9BA08E5SP34O6JG0JT9" localSheetId="8" hidden="1">#REF!</definedName>
    <definedName name="BEx92CNKI9BA08E5SP34O6JG0JT9" localSheetId="26" hidden="1">#REF!</definedName>
    <definedName name="BEx92CNKI9BA08E5SP34O6JG0JT9" localSheetId="7" hidden="1">#REF!</definedName>
    <definedName name="BEx92CNKI9BA08E5SP34O6JG0JT9" hidden="1">#REF!</definedName>
    <definedName name="BEx92PUAJ86STQCU33LZ05E5NA4J" localSheetId="11" hidden="1">#REF!</definedName>
    <definedName name="BEx92PUAJ86STQCU33LZ05E5NA4J" localSheetId="6" hidden="1">#REF!</definedName>
    <definedName name="BEx92PUAJ86STQCU33LZ05E5NA4J" localSheetId="5" hidden="1">#REF!</definedName>
    <definedName name="BEx92PUAJ86STQCU33LZ05E5NA4J" localSheetId="28" hidden="1">#REF!</definedName>
    <definedName name="BEx92PUAJ86STQCU33LZ05E5NA4J" localSheetId="3" hidden="1">#REF!</definedName>
    <definedName name="BEx92PUAJ86STQCU33LZ05E5NA4J" localSheetId="15" hidden="1">#REF!</definedName>
    <definedName name="BEx92PUAJ86STQCU33LZ05E5NA4J" localSheetId="25" hidden="1">#REF!</definedName>
    <definedName name="BEx92PUAJ86STQCU33LZ05E5NA4J" localSheetId="13" hidden="1">#REF!</definedName>
    <definedName name="BEx92PUAJ86STQCU33LZ05E5NA4J" localSheetId="14" hidden="1">#REF!</definedName>
    <definedName name="BEx92PUAJ86STQCU33LZ05E5NA4J" localSheetId="12" hidden="1">#REF!</definedName>
    <definedName name="BEx92PUAJ86STQCU33LZ05E5NA4J" localSheetId="4" hidden="1">#REF!</definedName>
    <definedName name="BEx92PUAJ86STQCU33LZ05E5NA4J" localSheetId="8" hidden="1">#REF!</definedName>
    <definedName name="BEx92PUAJ86STQCU33LZ05E5NA4J" localSheetId="26" hidden="1">#REF!</definedName>
    <definedName name="BEx92PUAJ86STQCU33LZ05E5NA4J" localSheetId="7" hidden="1">#REF!</definedName>
    <definedName name="BEx92PUAJ86STQCU33LZ05E5NA4J" hidden="1">#REF!</definedName>
    <definedName name="BEx92WVSOCD3RLUNZBF8M8X7OISC" localSheetId="11" hidden="1">#REF!</definedName>
    <definedName name="BEx92WVSOCD3RLUNZBF8M8X7OISC" localSheetId="6" hidden="1">#REF!</definedName>
    <definedName name="BEx92WVSOCD3RLUNZBF8M8X7OISC" localSheetId="5" hidden="1">#REF!</definedName>
    <definedName name="BEx92WVSOCD3RLUNZBF8M8X7OISC" localSheetId="28" hidden="1">#REF!</definedName>
    <definedName name="BEx92WVSOCD3RLUNZBF8M8X7OISC" localSheetId="3" hidden="1">#REF!</definedName>
    <definedName name="BEx92WVSOCD3RLUNZBF8M8X7OISC" localSheetId="15" hidden="1">#REF!</definedName>
    <definedName name="BEx92WVSOCD3RLUNZBF8M8X7OISC" localSheetId="25" hidden="1">#REF!</definedName>
    <definedName name="BEx92WVSOCD3RLUNZBF8M8X7OISC" localSheetId="13" hidden="1">#REF!</definedName>
    <definedName name="BEx92WVSOCD3RLUNZBF8M8X7OISC" localSheetId="14" hidden="1">#REF!</definedName>
    <definedName name="BEx92WVSOCD3RLUNZBF8M8X7OISC" localSheetId="12" hidden="1">#REF!</definedName>
    <definedName name="BEx92WVSOCD3RLUNZBF8M8X7OISC" localSheetId="4" hidden="1">#REF!</definedName>
    <definedName name="BEx92WVSOCD3RLUNZBF8M8X7OISC" localSheetId="8" hidden="1">#REF!</definedName>
    <definedName name="BEx92WVSOCD3RLUNZBF8M8X7OISC" localSheetId="26" hidden="1">#REF!</definedName>
    <definedName name="BEx92WVSOCD3RLUNZBF8M8X7OISC" localSheetId="7" hidden="1">#REF!</definedName>
    <definedName name="BEx92WVSOCD3RLUNZBF8M8X7OISC" hidden="1">#REF!</definedName>
    <definedName name="BEx94KDG7EPUMXXPEYA4O6T2OZL7" localSheetId="11" hidden="1">#REF!</definedName>
    <definedName name="BEx94KDG7EPUMXXPEYA4O6T2OZL7" localSheetId="6" hidden="1">#REF!</definedName>
    <definedName name="BEx94KDG7EPUMXXPEYA4O6T2OZL7" localSheetId="5" hidden="1">#REF!</definedName>
    <definedName name="BEx94KDG7EPUMXXPEYA4O6T2OZL7" localSheetId="28" hidden="1">#REF!</definedName>
    <definedName name="BEx94KDG7EPUMXXPEYA4O6T2OZL7" localSheetId="3" hidden="1">#REF!</definedName>
    <definedName name="BEx94KDG7EPUMXXPEYA4O6T2OZL7" localSheetId="15" hidden="1">#REF!</definedName>
    <definedName name="BEx94KDG7EPUMXXPEYA4O6T2OZL7" localSheetId="25" hidden="1">#REF!</definedName>
    <definedName name="BEx94KDG7EPUMXXPEYA4O6T2OZL7" localSheetId="13" hidden="1">#REF!</definedName>
    <definedName name="BEx94KDG7EPUMXXPEYA4O6T2OZL7" localSheetId="14" hidden="1">#REF!</definedName>
    <definedName name="BEx94KDG7EPUMXXPEYA4O6T2OZL7" localSheetId="12" hidden="1">#REF!</definedName>
    <definedName name="BEx94KDG7EPUMXXPEYA4O6T2OZL7" localSheetId="4" hidden="1">#REF!</definedName>
    <definedName name="BEx94KDG7EPUMXXPEYA4O6T2OZL7" localSheetId="8" hidden="1">#REF!</definedName>
    <definedName name="BEx94KDG7EPUMXXPEYA4O6T2OZL7" localSheetId="26" hidden="1">#REF!</definedName>
    <definedName name="BEx94KDG7EPUMXXPEYA4O6T2OZL7" localSheetId="7" hidden="1">#REF!</definedName>
    <definedName name="BEx94KDG7EPUMXXPEYA4O6T2OZL7" hidden="1">#REF!</definedName>
    <definedName name="BEx9563MH34JSHPOSLRMY9J2PZY8" localSheetId="11" hidden="1">#REF!</definedName>
    <definedName name="BEx9563MH34JSHPOSLRMY9J2PZY8" localSheetId="6" hidden="1">#REF!</definedName>
    <definedName name="BEx9563MH34JSHPOSLRMY9J2PZY8" localSheetId="5" hidden="1">#REF!</definedName>
    <definedName name="BEx9563MH34JSHPOSLRMY9J2PZY8" localSheetId="28" hidden="1">#REF!</definedName>
    <definedName name="BEx9563MH34JSHPOSLRMY9J2PZY8" localSheetId="3" hidden="1">#REF!</definedName>
    <definedName name="BEx9563MH34JSHPOSLRMY9J2PZY8" localSheetId="15" hidden="1">#REF!</definedName>
    <definedName name="BEx9563MH34JSHPOSLRMY9J2PZY8" localSheetId="25" hidden="1">#REF!</definedName>
    <definedName name="BEx9563MH34JSHPOSLRMY9J2PZY8" localSheetId="13" hidden="1">#REF!</definedName>
    <definedName name="BEx9563MH34JSHPOSLRMY9J2PZY8" localSheetId="14" hidden="1">#REF!</definedName>
    <definedName name="BEx9563MH34JSHPOSLRMY9J2PZY8" localSheetId="12" hidden="1">#REF!</definedName>
    <definedName name="BEx9563MH34JSHPOSLRMY9J2PZY8" localSheetId="4" hidden="1">#REF!</definedName>
    <definedName name="BEx9563MH34JSHPOSLRMY9J2PZY8" localSheetId="8" hidden="1">#REF!</definedName>
    <definedName name="BEx9563MH34JSHPOSLRMY9J2PZY8" localSheetId="26" hidden="1">#REF!</definedName>
    <definedName name="BEx9563MH34JSHPOSLRMY9J2PZY8" localSheetId="7" hidden="1">#REF!</definedName>
    <definedName name="BEx9563MH34JSHPOSLRMY9J2PZY8" hidden="1">#REF!</definedName>
    <definedName name="BEx96B0CB2RWVNNIHCRB1YAXSR18" localSheetId="11" hidden="1">#REF!</definedName>
    <definedName name="BEx96B0CB2RWVNNIHCRB1YAXSR18" localSheetId="6" hidden="1">#REF!</definedName>
    <definedName name="BEx96B0CB2RWVNNIHCRB1YAXSR18" localSheetId="5" hidden="1">#REF!</definedName>
    <definedName name="BEx96B0CB2RWVNNIHCRB1YAXSR18" localSheetId="28" hidden="1">#REF!</definedName>
    <definedName name="BEx96B0CB2RWVNNIHCRB1YAXSR18" localSheetId="3" hidden="1">#REF!</definedName>
    <definedName name="BEx96B0CB2RWVNNIHCRB1YAXSR18" localSheetId="15" hidden="1">#REF!</definedName>
    <definedName name="BEx96B0CB2RWVNNIHCRB1YAXSR18" localSheetId="25" hidden="1">#REF!</definedName>
    <definedName name="BEx96B0CB2RWVNNIHCRB1YAXSR18" localSheetId="13" hidden="1">#REF!</definedName>
    <definedName name="BEx96B0CB2RWVNNIHCRB1YAXSR18" localSheetId="14" hidden="1">#REF!</definedName>
    <definedName name="BEx96B0CB2RWVNNIHCRB1YAXSR18" localSheetId="12" hidden="1">#REF!</definedName>
    <definedName name="BEx96B0CB2RWVNNIHCRB1YAXSR18" localSheetId="4" hidden="1">#REF!</definedName>
    <definedName name="BEx96B0CB2RWVNNIHCRB1YAXSR18" localSheetId="8" hidden="1">#REF!</definedName>
    <definedName name="BEx96B0CB2RWVNNIHCRB1YAXSR18" localSheetId="26" hidden="1">#REF!</definedName>
    <definedName name="BEx96B0CB2RWVNNIHCRB1YAXSR18" localSheetId="7" hidden="1">#REF!</definedName>
    <definedName name="BEx96B0CB2RWVNNIHCRB1YAXSR18" hidden="1">#REF!</definedName>
    <definedName name="BEx96HWH7U8Z8BT0X9P12QBSLDOT" localSheetId="11" hidden="1">#REF!</definedName>
    <definedName name="BEx96HWH7U8Z8BT0X9P12QBSLDOT" localSheetId="6" hidden="1">#REF!</definedName>
    <definedName name="BEx96HWH7U8Z8BT0X9P12QBSLDOT" localSheetId="5" hidden="1">#REF!</definedName>
    <definedName name="BEx96HWH7U8Z8BT0X9P12QBSLDOT" localSheetId="28" hidden="1">#REF!</definedName>
    <definedName name="BEx96HWH7U8Z8BT0X9P12QBSLDOT" localSheetId="3" hidden="1">#REF!</definedName>
    <definedName name="BEx96HWH7U8Z8BT0X9P12QBSLDOT" localSheetId="15" hidden="1">#REF!</definedName>
    <definedName name="BEx96HWH7U8Z8BT0X9P12QBSLDOT" localSheetId="25" hidden="1">#REF!</definedName>
    <definedName name="BEx96HWH7U8Z8BT0X9P12QBSLDOT" localSheetId="13" hidden="1">#REF!</definedName>
    <definedName name="BEx96HWH7U8Z8BT0X9P12QBSLDOT" localSheetId="14" hidden="1">#REF!</definedName>
    <definedName name="BEx96HWH7U8Z8BT0X9P12QBSLDOT" localSheetId="12" hidden="1">#REF!</definedName>
    <definedName name="BEx96HWH7U8Z8BT0X9P12QBSLDOT" localSheetId="4" hidden="1">#REF!</definedName>
    <definedName name="BEx96HWH7U8Z8BT0X9P12QBSLDOT" localSheetId="8" hidden="1">#REF!</definedName>
    <definedName name="BEx96HWH7U8Z8BT0X9P12QBSLDOT" localSheetId="26" hidden="1">#REF!</definedName>
    <definedName name="BEx96HWH7U8Z8BT0X9P12QBSLDOT" localSheetId="7" hidden="1">#REF!</definedName>
    <definedName name="BEx96HWH7U8Z8BT0X9P12QBSLDOT" hidden="1">#REF!</definedName>
    <definedName name="BEx96II22L7OXVQ4X5X1NZ61YJLA" localSheetId="11" hidden="1">#REF!</definedName>
    <definedName name="BEx96II22L7OXVQ4X5X1NZ61YJLA" localSheetId="6" hidden="1">#REF!</definedName>
    <definedName name="BEx96II22L7OXVQ4X5X1NZ61YJLA" localSheetId="5" hidden="1">#REF!</definedName>
    <definedName name="BEx96II22L7OXVQ4X5X1NZ61YJLA" localSheetId="28" hidden="1">#REF!</definedName>
    <definedName name="BEx96II22L7OXVQ4X5X1NZ61YJLA" localSheetId="3" hidden="1">#REF!</definedName>
    <definedName name="BEx96II22L7OXVQ4X5X1NZ61YJLA" localSheetId="15" hidden="1">#REF!</definedName>
    <definedName name="BEx96II22L7OXVQ4X5X1NZ61YJLA" localSheetId="25" hidden="1">#REF!</definedName>
    <definedName name="BEx96II22L7OXVQ4X5X1NZ61YJLA" localSheetId="13" hidden="1">#REF!</definedName>
    <definedName name="BEx96II22L7OXVQ4X5X1NZ61YJLA" localSheetId="14" hidden="1">#REF!</definedName>
    <definedName name="BEx96II22L7OXVQ4X5X1NZ61YJLA" localSheetId="12" hidden="1">#REF!</definedName>
    <definedName name="BEx96II22L7OXVQ4X5X1NZ61YJLA" localSheetId="4" hidden="1">#REF!</definedName>
    <definedName name="BEx96II22L7OXVQ4X5X1NZ61YJLA" localSheetId="8" hidden="1">#REF!</definedName>
    <definedName name="BEx96II22L7OXVQ4X5X1NZ61YJLA" localSheetId="26" hidden="1">#REF!</definedName>
    <definedName name="BEx96II22L7OXVQ4X5X1NZ61YJLA" localSheetId="7" hidden="1">#REF!</definedName>
    <definedName name="BEx96II22L7OXVQ4X5X1NZ61YJLA" hidden="1">#REF!</definedName>
    <definedName name="BEx96RSI9NN39KBJDHZFN2TZRFUU" localSheetId="11" hidden="1">#REF!</definedName>
    <definedName name="BEx96RSI9NN39KBJDHZFN2TZRFUU" localSheetId="6" hidden="1">#REF!</definedName>
    <definedName name="BEx96RSI9NN39KBJDHZFN2TZRFUU" localSheetId="5" hidden="1">#REF!</definedName>
    <definedName name="BEx96RSI9NN39KBJDHZFN2TZRFUU" localSheetId="28" hidden="1">#REF!</definedName>
    <definedName name="BEx96RSI9NN39KBJDHZFN2TZRFUU" localSheetId="3" hidden="1">#REF!</definedName>
    <definedName name="BEx96RSI9NN39KBJDHZFN2TZRFUU" localSheetId="15" hidden="1">#REF!</definedName>
    <definedName name="BEx96RSI9NN39KBJDHZFN2TZRFUU" localSheetId="25" hidden="1">#REF!</definedName>
    <definedName name="BEx96RSI9NN39KBJDHZFN2TZRFUU" localSheetId="13" hidden="1">#REF!</definedName>
    <definedName name="BEx96RSI9NN39KBJDHZFN2TZRFUU" localSheetId="14" hidden="1">#REF!</definedName>
    <definedName name="BEx96RSI9NN39KBJDHZFN2TZRFUU" localSheetId="12" hidden="1">#REF!</definedName>
    <definedName name="BEx96RSI9NN39KBJDHZFN2TZRFUU" localSheetId="4" hidden="1">#REF!</definedName>
    <definedName name="BEx96RSI9NN39KBJDHZFN2TZRFUU" localSheetId="8" hidden="1">#REF!</definedName>
    <definedName name="BEx96RSI9NN39KBJDHZFN2TZRFUU" localSheetId="26" hidden="1">#REF!</definedName>
    <definedName name="BEx96RSI9NN39KBJDHZFN2TZRFUU" localSheetId="7" hidden="1">#REF!</definedName>
    <definedName name="BEx96RSI9NN39KBJDHZFN2TZRFUU" hidden="1">#REF!</definedName>
    <definedName name="BEx976BXCAH2LW8HXFE1L0IFKRTV" localSheetId="11" hidden="1">#REF!</definedName>
    <definedName name="BEx976BXCAH2LW8HXFE1L0IFKRTV" localSheetId="6" hidden="1">#REF!</definedName>
    <definedName name="BEx976BXCAH2LW8HXFE1L0IFKRTV" localSheetId="5" hidden="1">#REF!</definedName>
    <definedName name="BEx976BXCAH2LW8HXFE1L0IFKRTV" localSheetId="28" hidden="1">#REF!</definedName>
    <definedName name="BEx976BXCAH2LW8HXFE1L0IFKRTV" localSheetId="3" hidden="1">#REF!</definedName>
    <definedName name="BEx976BXCAH2LW8HXFE1L0IFKRTV" localSheetId="15" hidden="1">#REF!</definedName>
    <definedName name="BEx976BXCAH2LW8HXFE1L0IFKRTV" localSheetId="25" hidden="1">#REF!</definedName>
    <definedName name="BEx976BXCAH2LW8HXFE1L0IFKRTV" localSheetId="13" hidden="1">#REF!</definedName>
    <definedName name="BEx976BXCAH2LW8HXFE1L0IFKRTV" localSheetId="14" hidden="1">#REF!</definedName>
    <definedName name="BEx976BXCAH2LW8HXFE1L0IFKRTV" localSheetId="12" hidden="1">#REF!</definedName>
    <definedName name="BEx976BXCAH2LW8HXFE1L0IFKRTV" localSheetId="4" hidden="1">#REF!</definedName>
    <definedName name="BEx976BXCAH2LW8HXFE1L0IFKRTV" localSheetId="8" hidden="1">#REF!</definedName>
    <definedName name="BEx976BXCAH2LW8HXFE1L0IFKRTV" localSheetId="26" hidden="1">#REF!</definedName>
    <definedName name="BEx976BXCAH2LW8HXFE1L0IFKRTV" localSheetId="7" hidden="1">#REF!</definedName>
    <definedName name="BEx976BXCAH2LW8HXFE1L0IFKRTV" hidden="1">#REF!</definedName>
    <definedName name="BEx9811STXRX2VI9PP7XGDK699WC" localSheetId="11" hidden="1">#REF!</definedName>
    <definedName name="BEx9811STXRX2VI9PP7XGDK699WC" localSheetId="6" hidden="1">#REF!</definedName>
    <definedName name="BEx9811STXRX2VI9PP7XGDK699WC" localSheetId="5" hidden="1">#REF!</definedName>
    <definedName name="BEx9811STXRX2VI9PP7XGDK699WC" localSheetId="28" hidden="1">#REF!</definedName>
    <definedName name="BEx9811STXRX2VI9PP7XGDK699WC" localSheetId="3" hidden="1">#REF!</definedName>
    <definedName name="BEx9811STXRX2VI9PP7XGDK699WC" localSheetId="15" hidden="1">#REF!</definedName>
    <definedName name="BEx9811STXRX2VI9PP7XGDK699WC" localSheetId="25" hidden="1">#REF!</definedName>
    <definedName name="BEx9811STXRX2VI9PP7XGDK699WC" localSheetId="13" hidden="1">#REF!</definedName>
    <definedName name="BEx9811STXRX2VI9PP7XGDK699WC" localSheetId="14" hidden="1">#REF!</definedName>
    <definedName name="BEx9811STXRX2VI9PP7XGDK699WC" localSheetId="12" hidden="1">#REF!</definedName>
    <definedName name="BEx9811STXRX2VI9PP7XGDK699WC" localSheetId="4" hidden="1">#REF!</definedName>
    <definedName name="BEx9811STXRX2VI9PP7XGDK699WC" localSheetId="8" hidden="1">#REF!</definedName>
    <definedName name="BEx9811STXRX2VI9PP7XGDK699WC" localSheetId="26" hidden="1">#REF!</definedName>
    <definedName name="BEx9811STXRX2VI9PP7XGDK699WC" localSheetId="7" hidden="1">#REF!</definedName>
    <definedName name="BEx9811STXRX2VI9PP7XGDK699WC" hidden="1">#REF!</definedName>
    <definedName name="BEx985OYX81U979Z46PJQ4F0DJIQ" localSheetId="11" hidden="1">#REF!</definedName>
    <definedName name="BEx985OYX81U979Z46PJQ4F0DJIQ" localSheetId="6" hidden="1">#REF!</definedName>
    <definedName name="BEx985OYX81U979Z46PJQ4F0DJIQ" localSheetId="5" hidden="1">#REF!</definedName>
    <definedName name="BEx985OYX81U979Z46PJQ4F0DJIQ" localSheetId="28" hidden="1">#REF!</definedName>
    <definedName name="BEx985OYX81U979Z46PJQ4F0DJIQ" localSheetId="3" hidden="1">#REF!</definedName>
    <definedName name="BEx985OYX81U979Z46PJQ4F0DJIQ" localSheetId="15" hidden="1">#REF!</definedName>
    <definedName name="BEx985OYX81U979Z46PJQ4F0DJIQ" localSheetId="25" hidden="1">#REF!</definedName>
    <definedName name="BEx985OYX81U979Z46PJQ4F0DJIQ" localSheetId="13" hidden="1">#REF!</definedName>
    <definedName name="BEx985OYX81U979Z46PJQ4F0DJIQ" localSheetId="14" hidden="1">#REF!</definedName>
    <definedName name="BEx985OYX81U979Z46PJQ4F0DJIQ" localSheetId="12" hidden="1">#REF!</definedName>
    <definedName name="BEx985OYX81U979Z46PJQ4F0DJIQ" localSheetId="4" hidden="1">#REF!</definedName>
    <definedName name="BEx985OYX81U979Z46PJQ4F0DJIQ" localSheetId="8" hidden="1">#REF!</definedName>
    <definedName name="BEx985OYX81U979Z46PJQ4F0DJIQ" localSheetId="26" hidden="1">#REF!</definedName>
    <definedName name="BEx985OYX81U979Z46PJQ4F0DJIQ" localSheetId="7" hidden="1">#REF!</definedName>
    <definedName name="BEx985OYX81U979Z46PJQ4F0DJIQ" hidden="1">#REF!</definedName>
    <definedName name="BEx9AIIFFPTQKKLOQY3SA0D51FZV" localSheetId="11" hidden="1">#REF!</definedName>
    <definedName name="BEx9AIIFFPTQKKLOQY3SA0D51FZV" localSheetId="6" hidden="1">#REF!</definedName>
    <definedName name="BEx9AIIFFPTQKKLOQY3SA0D51FZV" localSheetId="5" hidden="1">#REF!</definedName>
    <definedName name="BEx9AIIFFPTQKKLOQY3SA0D51FZV" localSheetId="28" hidden="1">#REF!</definedName>
    <definedName name="BEx9AIIFFPTQKKLOQY3SA0D51FZV" localSheetId="3" hidden="1">#REF!</definedName>
    <definedName name="BEx9AIIFFPTQKKLOQY3SA0D51FZV" localSheetId="15" hidden="1">#REF!</definedName>
    <definedName name="BEx9AIIFFPTQKKLOQY3SA0D51FZV" localSheetId="25" hidden="1">#REF!</definedName>
    <definedName name="BEx9AIIFFPTQKKLOQY3SA0D51FZV" localSheetId="13" hidden="1">#REF!</definedName>
    <definedName name="BEx9AIIFFPTQKKLOQY3SA0D51FZV" localSheetId="14" hidden="1">#REF!</definedName>
    <definedName name="BEx9AIIFFPTQKKLOQY3SA0D51FZV" localSheetId="12" hidden="1">#REF!</definedName>
    <definedName name="BEx9AIIFFPTQKKLOQY3SA0D51FZV" localSheetId="4" hidden="1">#REF!</definedName>
    <definedName name="BEx9AIIFFPTQKKLOQY3SA0D51FZV" localSheetId="8" hidden="1">#REF!</definedName>
    <definedName name="BEx9AIIFFPTQKKLOQY3SA0D51FZV" localSheetId="26" hidden="1">#REF!</definedName>
    <definedName name="BEx9AIIFFPTQKKLOQY3SA0D51FZV" localSheetId="7" hidden="1">#REF!</definedName>
    <definedName name="BEx9AIIFFPTQKKLOQY3SA0D51FZV" hidden="1">#REF!</definedName>
    <definedName name="BEx9AYOW6W1RCJB9C4J8RXWSJRWM" localSheetId="11" hidden="1">#REF!</definedName>
    <definedName name="BEx9AYOW6W1RCJB9C4J8RXWSJRWM" localSheetId="6" hidden="1">#REF!</definedName>
    <definedName name="BEx9AYOW6W1RCJB9C4J8RXWSJRWM" localSheetId="5" hidden="1">#REF!</definedName>
    <definedName name="BEx9AYOW6W1RCJB9C4J8RXWSJRWM" localSheetId="28" hidden="1">#REF!</definedName>
    <definedName name="BEx9AYOW6W1RCJB9C4J8RXWSJRWM" localSheetId="3" hidden="1">#REF!</definedName>
    <definedName name="BEx9AYOW6W1RCJB9C4J8RXWSJRWM" localSheetId="15" hidden="1">#REF!</definedName>
    <definedName name="BEx9AYOW6W1RCJB9C4J8RXWSJRWM" localSheetId="25" hidden="1">#REF!</definedName>
    <definedName name="BEx9AYOW6W1RCJB9C4J8RXWSJRWM" localSheetId="13" hidden="1">#REF!</definedName>
    <definedName name="BEx9AYOW6W1RCJB9C4J8RXWSJRWM" localSheetId="14" hidden="1">#REF!</definedName>
    <definedName name="BEx9AYOW6W1RCJB9C4J8RXWSJRWM" localSheetId="12" hidden="1">#REF!</definedName>
    <definedName name="BEx9AYOW6W1RCJB9C4J8RXWSJRWM" localSheetId="4" hidden="1">#REF!</definedName>
    <definedName name="BEx9AYOW6W1RCJB9C4J8RXWSJRWM" localSheetId="8" hidden="1">#REF!</definedName>
    <definedName name="BEx9AYOW6W1RCJB9C4J8RXWSJRWM" localSheetId="26" hidden="1">#REF!</definedName>
    <definedName name="BEx9AYOW6W1RCJB9C4J8RXWSJRWM" localSheetId="7" hidden="1">#REF!</definedName>
    <definedName name="BEx9AYOW6W1RCJB9C4J8RXWSJRWM" hidden="1">#REF!</definedName>
    <definedName name="BEx9DJ5FHKGQGZ9Q3AUR445WZPKR" localSheetId="11" hidden="1">#REF!</definedName>
    <definedName name="BEx9DJ5FHKGQGZ9Q3AUR445WZPKR" localSheetId="6" hidden="1">#REF!</definedName>
    <definedName name="BEx9DJ5FHKGQGZ9Q3AUR445WZPKR" localSheetId="5" hidden="1">#REF!</definedName>
    <definedName name="BEx9DJ5FHKGQGZ9Q3AUR445WZPKR" localSheetId="28" hidden="1">#REF!</definedName>
    <definedName name="BEx9DJ5FHKGQGZ9Q3AUR445WZPKR" localSheetId="3" hidden="1">#REF!</definedName>
    <definedName name="BEx9DJ5FHKGQGZ9Q3AUR445WZPKR" localSheetId="15" hidden="1">#REF!</definedName>
    <definedName name="BEx9DJ5FHKGQGZ9Q3AUR445WZPKR" localSheetId="25" hidden="1">#REF!</definedName>
    <definedName name="BEx9DJ5FHKGQGZ9Q3AUR445WZPKR" localSheetId="13" hidden="1">#REF!</definedName>
    <definedName name="BEx9DJ5FHKGQGZ9Q3AUR445WZPKR" localSheetId="14" hidden="1">#REF!</definedName>
    <definedName name="BEx9DJ5FHKGQGZ9Q3AUR445WZPKR" localSheetId="12" hidden="1">#REF!</definedName>
    <definedName name="BEx9DJ5FHKGQGZ9Q3AUR445WZPKR" localSheetId="4" hidden="1">#REF!</definedName>
    <definedName name="BEx9DJ5FHKGQGZ9Q3AUR445WZPKR" localSheetId="8" hidden="1">#REF!</definedName>
    <definedName name="BEx9DJ5FHKGQGZ9Q3AUR445WZPKR" localSheetId="26" hidden="1">#REF!</definedName>
    <definedName name="BEx9DJ5FHKGQGZ9Q3AUR445WZPKR" localSheetId="7" hidden="1">#REF!</definedName>
    <definedName name="BEx9DJ5FHKGQGZ9Q3AUR445WZPKR" hidden="1">#REF!</definedName>
    <definedName name="BEx9DJQZ74XAFXOJCRDWUCV7BXBD" localSheetId="11" hidden="1">#REF!</definedName>
    <definedName name="BEx9DJQZ74XAFXOJCRDWUCV7BXBD" localSheetId="6" hidden="1">#REF!</definedName>
    <definedName name="BEx9DJQZ74XAFXOJCRDWUCV7BXBD" localSheetId="5" hidden="1">#REF!</definedName>
    <definedName name="BEx9DJQZ74XAFXOJCRDWUCV7BXBD" localSheetId="28" hidden="1">#REF!</definedName>
    <definedName name="BEx9DJQZ74XAFXOJCRDWUCV7BXBD" localSheetId="3" hidden="1">#REF!</definedName>
    <definedName name="BEx9DJQZ74XAFXOJCRDWUCV7BXBD" localSheetId="15" hidden="1">#REF!</definedName>
    <definedName name="BEx9DJQZ74XAFXOJCRDWUCV7BXBD" localSheetId="25" hidden="1">#REF!</definedName>
    <definedName name="BEx9DJQZ74XAFXOJCRDWUCV7BXBD" localSheetId="13" hidden="1">#REF!</definedName>
    <definedName name="BEx9DJQZ74XAFXOJCRDWUCV7BXBD" localSheetId="14" hidden="1">#REF!</definedName>
    <definedName name="BEx9DJQZ74XAFXOJCRDWUCV7BXBD" localSheetId="12" hidden="1">#REF!</definedName>
    <definedName name="BEx9DJQZ74XAFXOJCRDWUCV7BXBD" localSheetId="4" hidden="1">#REF!</definedName>
    <definedName name="BEx9DJQZ74XAFXOJCRDWUCV7BXBD" localSheetId="8" hidden="1">#REF!</definedName>
    <definedName name="BEx9DJQZ74XAFXOJCRDWUCV7BXBD" localSheetId="26" hidden="1">#REF!</definedName>
    <definedName name="BEx9DJQZ74XAFXOJCRDWUCV7BXBD" localSheetId="7" hidden="1">#REF!</definedName>
    <definedName name="BEx9DJQZ74XAFXOJCRDWUCV7BXBD" hidden="1">#REF!</definedName>
    <definedName name="BEx9E1KWMBZY7DZ2W81Y28KREC8K" localSheetId="11" hidden="1">#REF!</definedName>
    <definedName name="BEx9E1KWMBZY7DZ2W81Y28KREC8K" localSheetId="6" hidden="1">#REF!</definedName>
    <definedName name="BEx9E1KWMBZY7DZ2W81Y28KREC8K" localSheetId="5" hidden="1">#REF!</definedName>
    <definedName name="BEx9E1KWMBZY7DZ2W81Y28KREC8K" localSheetId="28" hidden="1">#REF!</definedName>
    <definedName name="BEx9E1KWMBZY7DZ2W81Y28KREC8K" localSheetId="3" hidden="1">#REF!</definedName>
    <definedName name="BEx9E1KWMBZY7DZ2W81Y28KREC8K" localSheetId="15" hidden="1">#REF!</definedName>
    <definedName name="BEx9E1KWMBZY7DZ2W81Y28KREC8K" localSheetId="25" hidden="1">#REF!</definedName>
    <definedName name="BEx9E1KWMBZY7DZ2W81Y28KREC8K" localSheetId="13" hidden="1">#REF!</definedName>
    <definedName name="BEx9E1KWMBZY7DZ2W81Y28KREC8K" localSheetId="14" hidden="1">#REF!</definedName>
    <definedName name="BEx9E1KWMBZY7DZ2W81Y28KREC8K" localSheetId="12" hidden="1">#REF!</definedName>
    <definedName name="BEx9E1KWMBZY7DZ2W81Y28KREC8K" localSheetId="4" hidden="1">#REF!</definedName>
    <definedName name="BEx9E1KWMBZY7DZ2W81Y28KREC8K" localSheetId="8" hidden="1">#REF!</definedName>
    <definedName name="BEx9E1KWMBZY7DZ2W81Y28KREC8K" localSheetId="26" hidden="1">#REF!</definedName>
    <definedName name="BEx9E1KWMBZY7DZ2W81Y28KREC8K" localSheetId="7" hidden="1">#REF!</definedName>
    <definedName name="BEx9E1KWMBZY7DZ2W81Y28KREC8K" hidden="1">#REF!</definedName>
    <definedName name="BEx9EDPXWEPLE7S1KH5K8GGFZKC0" localSheetId="11" hidden="1">[1]HEADER!#REF!</definedName>
    <definedName name="BEx9EDPXWEPLE7S1KH5K8GGFZKC0" localSheetId="6" hidden="1">[1]HEADER!#REF!</definedName>
    <definedName name="BEx9EDPXWEPLE7S1KH5K8GGFZKC0" localSheetId="5" hidden="1">[1]HEADER!#REF!</definedName>
    <definedName name="BEx9EDPXWEPLE7S1KH5K8GGFZKC0" localSheetId="28" hidden="1">[1]HEADER!#REF!</definedName>
    <definedName name="BEx9EDPXWEPLE7S1KH5K8GGFZKC0" localSheetId="3" hidden="1">[1]HEADER!#REF!</definedName>
    <definedName name="BEx9EDPXWEPLE7S1KH5K8GGFZKC0" localSheetId="15" hidden="1">[1]HEADER!#REF!</definedName>
    <definedName name="BEx9EDPXWEPLE7S1KH5K8GGFZKC0" localSheetId="25" hidden="1">[1]HEADER!#REF!</definedName>
    <definedName name="BEx9EDPXWEPLE7S1KH5K8GGFZKC0" localSheetId="13" hidden="1">[1]HEADER!#REF!</definedName>
    <definedName name="BEx9EDPXWEPLE7S1KH5K8GGFZKC0" localSheetId="14" hidden="1">[1]HEADER!#REF!</definedName>
    <definedName name="BEx9EDPXWEPLE7S1KH5K8GGFZKC0" localSheetId="12" hidden="1">[1]HEADER!#REF!</definedName>
    <definedName name="BEx9EDPXWEPLE7S1KH5K8GGFZKC0" localSheetId="4" hidden="1">[1]HEADER!#REF!</definedName>
    <definedName name="BEx9EDPXWEPLE7S1KH5K8GGFZKC0" localSheetId="8" hidden="1">[1]HEADER!#REF!</definedName>
    <definedName name="BEx9EDPXWEPLE7S1KH5K8GGFZKC0" localSheetId="26" hidden="1">[1]HEADER!#REF!</definedName>
    <definedName name="BEx9EDPXWEPLE7S1KH5K8GGFZKC0" localSheetId="7" hidden="1">[1]HEADER!#REF!</definedName>
    <definedName name="BEx9EDPXWEPLE7S1KH5K8GGFZKC0" hidden="1">[1]HEADER!#REF!</definedName>
    <definedName name="BEx9EGV6CYG6ZG9E7TMR9RZYSGH1" localSheetId="11" hidden="1">#REF!</definedName>
    <definedName name="BEx9EGV6CYG6ZG9E7TMR9RZYSGH1" localSheetId="6" hidden="1">#REF!</definedName>
    <definedName name="BEx9EGV6CYG6ZG9E7TMR9RZYSGH1" localSheetId="5" hidden="1">#REF!</definedName>
    <definedName name="BEx9EGV6CYG6ZG9E7TMR9RZYSGH1" localSheetId="23" hidden="1">#REF!</definedName>
    <definedName name="BEx9EGV6CYG6ZG9E7TMR9RZYSGH1" localSheetId="28" hidden="1">#REF!</definedName>
    <definedName name="BEx9EGV6CYG6ZG9E7TMR9RZYSGH1" localSheetId="3" hidden="1">#REF!</definedName>
    <definedName name="BEx9EGV6CYG6ZG9E7TMR9RZYSGH1" localSheetId="15" hidden="1">#REF!</definedName>
    <definedName name="BEx9EGV6CYG6ZG9E7TMR9RZYSGH1" localSheetId="25" hidden="1">#REF!</definedName>
    <definedName name="BEx9EGV6CYG6ZG9E7TMR9RZYSGH1" localSheetId="13" hidden="1">#REF!</definedName>
    <definedName name="BEx9EGV6CYG6ZG9E7TMR9RZYSGH1" localSheetId="14" hidden="1">#REF!</definedName>
    <definedName name="BEx9EGV6CYG6ZG9E7TMR9RZYSGH1" localSheetId="21" hidden="1">#REF!</definedName>
    <definedName name="BEx9EGV6CYG6ZG9E7TMR9RZYSGH1" localSheetId="12" hidden="1">#REF!</definedName>
    <definedName name="BEx9EGV6CYG6ZG9E7TMR9RZYSGH1" localSheetId="4" hidden="1">#REF!</definedName>
    <definedName name="BEx9EGV6CYG6ZG9E7TMR9RZYSGH1" localSheetId="8" hidden="1">#REF!</definedName>
    <definedName name="BEx9EGV6CYG6ZG9E7TMR9RZYSGH1" localSheetId="26" hidden="1">#REF!</definedName>
    <definedName name="BEx9EGV6CYG6ZG9E7TMR9RZYSGH1" localSheetId="7" hidden="1">#REF!</definedName>
    <definedName name="BEx9EGV6CYG6ZG9E7TMR9RZYSGH1" hidden="1">#REF!</definedName>
    <definedName name="BEx9EIIL3MUQBD4ZYG7W1J3C5R3P" localSheetId="11" hidden="1">#REF!</definedName>
    <definedName name="BEx9EIIL3MUQBD4ZYG7W1J3C5R3P" localSheetId="6" hidden="1">#REF!</definedName>
    <definedName name="BEx9EIIL3MUQBD4ZYG7W1J3C5R3P" localSheetId="5" hidden="1">#REF!</definedName>
    <definedName name="BEx9EIIL3MUQBD4ZYG7W1J3C5R3P" localSheetId="28" hidden="1">#REF!</definedName>
    <definedName name="BEx9EIIL3MUQBD4ZYG7W1J3C5R3P" localSheetId="3" hidden="1">#REF!</definedName>
    <definedName name="BEx9EIIL3MUQBD4ZYG7W1J3C5R3P" localSheetId="15" hidden="1">#REF!</definedName>
    <definedName name="BEx9EIIL3MUQBD4ZYG7W1J3C5R3P" localSheetId="25" hidden="1">#REF!</definedName>
    <definedName name="BEx9EIIL3MUQBD4ZYG7W1J3C5R3P" localSheetId="13" hidden="1">#REF!</definedName>
    <definedName name="BEx9EIIL3MUQBD4ZYG7W1J3C5R3P" localSheetId="14" hidden="1">#REF!</definedName>
    <definedName name="BEx9EIIL3MUQBD4ZYG7W1J3C5R3P" localSheetId="12" hidden="1">#REF!</definedName>
    <definedName name="BEx9EIIL3MUQBD4ZYG7W1J3C5R3P" localSheetId="4" hidden="1">#REF!</definedName>
    <definedName name="BEx9EIIL3MUQBD4ZYG7W1J3C5R3P" localSheetId="8" hidden="1">#REF!</definedName>
    <definedName name="BEx9EIIL3MUQBD4ZYG7W1J3C5R3P" localSheetId="26" hidden="1">#REF!</definedName>
    <definedName name="BEx9EIIL3MUQBD4ZYG7W1J3C5R3P" localSheetId="7" hidden="1">#REF!</definedName>
    <definedName name="BEx9EIIL3MUQBD4ZYG7W1J3C5R3P" hidden="1">#REF!</definedName>
    <definedName name="BEx9FKVIU1R1D6J2Q36IQCU8DCEX" localSheetId="11" hidden="1">#REF!</definedName>
    <definedName name="BEx9FKVIU1R1D6J2Q36IQCU8DCEX" localSheetId="6" hidden="1">#REF!</definedName>
    <definedName name="BEx9FKVIU1R1D6J2Q36IQCU8DCEX" localSheetId="5" hidden="1">#REF!</definedName>
    <definedName name="BEx9FKVIU1R1D6J2Q36IQCU8DCEX" localSheetId="28" hidden="1">#REF!</definedName>
    <definedName name="BEx9FKVIU1R1D6J2Q36IQCU8DCEX" localSheetId="3" hidden="1">#REF!</definedName>
    <definedName name="BEx9FKVIU1R1D6J2Q36IQCU8DCEX" localSheetId="15" hidden="1">#REF!</definedName>
    <definedName name="BEx9FKVIU1R1D6J2Q36IQCU8DCEX" localSheetId="25" hidden="1">#REF!</definedName>
    <definedName name="BEx9FKVIU1R1D6J2Q36IQCU8DCEX" localSheetId="13" hidden="1">#REF!</definedName>
    <definedName name="BEx9FKVIU1R1D6J2Q36IQCU8DCEX" localSheetId="14" hidden="1">#REF!</definedName>
    <definedName name="BEx9FKVIU1R1D6J2Q36IQCU8DCEX" localSheetId="12" hidden="1">#REF!</definedName>
    <definedName name="BEx9FKVIU1R1D6J2Q36IQCU8DCEX" localSheetId="4" hidden="1">#REF!</definedName>
    <definedName name="BEx9FKVIU1R1D6J2Q36IQCU8DCEX" localSheetId="8" hidden="1">#REF!</definedName>
    <definedName name="BEx9FKVIU1R1D6J2Q36IQCU8DCEX" localSheetId="26" hidden="1">#REF!</definedName>
    <definedName name="BEx9FKVIU1R1D6J2Q36IQCU8DCEX" localSheetId="7" hidden="1">#REF!</definedName>
    <definedName name="BEx9FKVIU1R1D6J2Q36IQCU8DCEX" hidden="1">#REF!</definedName>
    <definedName name="BEx9GHOWIATRBTAFYZCDVDOJPG3X" localSheetId="11" hidden="1">#REF!</definedName>
    <definedName name="BEx9GHOWIATRBTAFYZCDVDOJPG3X" localSheetId="6" hidden="1">#REF!</definedName>
    <definedName name="BEx9GHOWIATRBTAFYZCDVDOJPG3X" localSheetId="5" hidden="1">#REF!</definedName>
    <definedName name="BEx9GHOWIATRBTAFYZCDVDOJPG3X" localSheetId="28" hidden="1">#REF!</definedName>
    <definedName name="BEx9GHOWIATRBTAFYZCDVDOJPG3X" localSheetId="3" hidden="1">#REF!</definedName>
    <definedName name="BEx9GHOWIATRBTAFYZCDVDOJPG3X" localSheetId="15" hidden="1">#REF!</definedName>
    <definedName name="BEx9GHOWIATRBTAFYZCDVDOJPG3X" localSheetId="25" hidden="1">#REF!</definedName>
    <definedName name="BEx9GHOWIATRBTAFYZCDVDOJPG3X" localSheetId="13" hidden="1">#REF!</definedName>
    <definedName name="BEx9GHOWIATRBTAFYZCDVDOJPG3X" localSheetId="14" hidden="1">#REF!</definedName>
    <definedName name="BEx9GHOWIATRBTAFYZCDVDOJPG3X" localSheetId="12" hidden="1">#REF!</definedName>
    <definedName name="BEx9GHOWIATRBTAFYZCDVDOJPG3X" localSheetId="4" hidden="1">#REF!</definedName>
    <definedName name="BEx9GHOWIATRBTAFYZCDVDOJPG3X" localSheetId="8" hidden="1">#REF!</definedName>
    <definedName name="BEx9GHOWIATRBTAFYZCDVDOJPG3X" localSheetId="26" hidden="1">#REF!</definedName>
    <definedName name="BEx9GHOWIATRBTAFYZCDVDOJPG3X" localSheetId="7" hidden="1">#REF!</definedName>
    <definedName name="BEx9GHOWIATRBTAFYZCDVDOJPG3X" hidden="1">#REF!</definedName>
    <definedName name="BEx9GJXW8UK9GOBZPQJGA4FL0M2O" localSheetId="11" hidden="1">#REF!</definedName>
    <definedName name="BEx9GJXW8UK9GOBZPQJGA4FL0M2O" localSheetId="6" hidden="1">#REF!</definedName>
    <definedName name="BEx9GJXW8UK9GOBZPQJGA4FL0M2O" localSheetId="5" hidden="1">#REF!</definedName>
    <definedName name="BEx9GJXW8UK9GOBZPQJGA4FL0M2O" localSheetId="28" hidden="1">#REF!</definedName>
    <definedName name="BEx9GJXW8UK9GOBZPQJGA4FL0M2O" localSheetId="3" hidden="1">#REF!</definedName>
    <definedName name="BEx9GJXW8UK9GOBZPQJGA4FL0M2O" localSheetId="15" hidden="1">#REF!</definedName>
    <definedName name="BEx9GJXW8UK9GOBZPQJGA4FL0M2O" localSheetId="25" hidden="1">#REF!</definedName>
    <definedName name="BEx9GJXW8UK9GOBZPQJGA4FL0M2O" localSheetId="13" hidden="1">#REF!</definedName>
    <definedName name="BEx9GJXW8UK9GOBZPQJGA4FL0M2O" localSheetId="14" hidden="1">#REF!</definedName>
    <definedName name="BEx9GJXW8UK9GOBZPQJGA4FL0M2O" localSheetId="12" hidden="1">#REF!</definedName>
    <definedName name="BEx9GJXW8UK9GOBZPQJGA4FL0M2O" localSheetId="4" hidden="1">#REF!</definedName>
    <definedName name="BEx9GJXW8UK9GOBZPQJGA4FL0M2O" localSheetId="8" hidden="1">#REF!</definedName>
    <definedName name="BEx9GJXW8UK9GOBZPQJGA4FL0M2O" localSheetId="26" hidden="1">#REF!</definedName>
    <definedName name="BEx9GJXW8UK9GOBZPQJGA4FL0M2O" localSheetId="7" hidden="1">#REF!</definedName>
    <definedName name="BEx9GJXW8UK9GOBZPQJGA4FL0M2O" hidden="1">#REF!</definedName>
    <definedName name="BEx9HKT139HM6SWSHO6XVRFA9D25" localSheetId="11" hidden="1">#REF!</definedName>
    <definedName name="BEx9HKT139HM6SWSHO6XVRFA9D25" localSheetId="6" hidden="1">#REF!</definedName>
    <definedName name="BEx9HKT139HM6SWSHO6XVRFA9D25" localSheetId="5" hidden="1">#REF!</definedName>
    <definedName name="BEx9HKT139HM6SWSHO6XVRFA9D25" localSheetId="28" hidden="1">#REF!</definedName>
    <definedName name="BEx9HKT139HM6SWSHO6XVRFA9D25" localSheetId="3" hidden="1">#REF!</definedName>
    <definedName name="BEx9HKT139HM6SWSHO6XVRFA9D25" localSheetId="15" hidden="1">#REF!</definedName>
    <definedName name="BEx9HKT139HM6SWSHO6XVRFA9D25" localSheetId="25" hidden="1">#REF!</definedName>
    <definedName name="BEx9HKT139HM6SWSHO6XVRFA9D25" localSheetId="13" hidden="1">#REF!</definedName>
    <definedName name="BEx9HKT139HM6SWSHO6XVRFA9D25" localSheetId="14" hidden="1">#REF!</definedName>
    <definedName name="BEx9HKT139HM6SWSHO6XVRFA9D25" localSheetId="12" hidden="1">#REF!</definedName>
    <definedName name="BEx9HKT139HM6SWSHO6XVRFA9D25" localSheetId="4" hidden="1">#REF!</definedName>
    <definedName name="BEx9HKT139HM6SWSHO6XVRFA9D25" localSheetId="8" hidden="1">#REF!</definedName>
    <definedName name="BEx9HKT139HM6SWSHO6XVRFA9D25" localSheetId="26" hidden="1">#REF!</definedName>
    <definedName name="BEx9HKT139HM6SWSHO6XVRFA9D25" localSheetId="7" hidden="1">#REF!</definedName>
    <definedName name="BEx9HKT139HM6SWSHO6XVRFA9D25" hidden="1">#REF!</definedName>
    <definedName name="BEx9HU3BPAK91G2PCXDFTVS39TF6" localSheetId="11" hidden="1">#REF!</definedName>
    <definedName name="BEx9HU3BPAK91G2PCXDFTVS39TF6" localSheetId="6" hidden="1">#REF!</definedName>
    <definedName name="BEx9HU3BPAK91G2PCXDFTVS39TF6" localSheetId="5" hidden="1">#REF!</definedName>
    <definedName name="BEx9HU3BPAK91G2PCXDFTVS39TF6" localSheetId="28" hidden="1">#REF!</definedName>
    <definedName name="BEx9HU3BPAK91G2PCXDFTVS39TF6" localSheetId="3" hidden="1">#REF!</definedName>
    <definedName name="BEx9HU3BPAK91G2PCXDFTVS39TF6" localSheetId="15" hidden="1">#REF!</definedName>
    <definedName name="BEx9HU3BPAK91G2PCXDFTVS39TF6" localSheetId="25" hidden="1">#REF!</definedName>
    <definedName name="BEx9HU3BPAK91G2PCXDFTVS39TF6" localSheetId="13" hidden="1">#REF!</definedName>
    <definedName name="BEx9HU3BPAK91G2PCXDFTVS39TF6" localSheetId="14" hidden="1">#REF!</definedName>
    <definedName name="BEx9HU3BPAK91G2PCXDFTVS39TF6" localSheetId="12" hidden="1">#REF!</definedName>
    <definedName name="BEx9HU3BPAK91G2PCXDFTVS39TF6" localSheetId="4" hidden="1">#REF!</definedName>
    <definedName name="BEx9HU3BPAK91G2PCXDFTVS39TF6" localSheetId="8" hidden="1">#REF!</definedName>
    <definedName name="BEx9HU3BPAK91G2PCXDFTVS39TF6" localSheetId="26" hidden="1">#REF!</definedName>
    <definedName name="BEx9HU3BPAK91G2PCXDFTVS39TF6" localSheetId="7" hidden="1">#REF!</definedName>
    <definedName name="BEx9HU3BPAK91G2PCXDFTVS39TF6" hidden="1">#REF!</definedName>
    <definedName name="BEx9I0U78LVEHO0MPOB5U4RHMUBV" localSheetId="11" hidden="1">#REF!</definedName>
    <definedName name="BEx9I0U78LVEHO0MPOB5U4RHMUBV" localSheetId="6" hidden="1">#REF!</definedName>
    <definedName name="BEx9I0U78LVEHO0MPOB5U4RHMUBV" localSheetId="5" hidden="1">#REF!</definedName>
    <definedName name="BEx9I0U78LVEHO0MPOB5U4RHMUBV" localSheetId="28" hidden="1">#REF!</definedName>
    <definedName name="BEx9I0U78LVEHO0MPOB5U4RHMUBV" localSheetId="3" hidden="1">#REF!</definedName>
    <definedName name="BEx9I0U78LVEHO0MPOB5U4RHMUBV" localSheetId="15" hidden="1">#REF!</definedName>
    <definedName name="BEx9I0U78LVEHO0MPOB5U4RHMUBV" localSheetId="25" hidden="1">#REF!</definedName>
    <definedName name="BEx9I0U78LVEHO0MPOB5U4RHMUBV" localSheetId="13" hidden="1">#REF!</definedName>
    <definedName name="BEx9I0U78LVEHO0MPOB5U4RHMUBV" localSheetId="14" hidden="1">#REF!</definedName>
    <definedName name="BEx9I0U78LVEHO0MPOB5U4RHMUBV" localSheetId="12" hidden="1">#REF!</definedName>
    <definedName name="BEx9I0U78LVEHO0MPOB5U4RHMUBV" localSheetId="4" hidden="1">#REF!</definedName>
    <definedName name="BEx9I0U78LVEHO0MPOB5U4RHMUBV" localSheetId="8" hidden="1">#REF!</definedName>
    <definedName name="BEx9I0U78LVEHO0MPOB5U4RHMUBV" localSheetId="26" hidden="1">#REF!</definedName>
    <definedName name="BEx9I0U78LVEHO0MPOB5U4RHMUBV" localSheetId="7" hidden="1">#REF!</definedName>
    <definedName name="BEx9I0U78LVEHO0MPOB5U4RHMUBV" hidden="1">#REF!</definedName>
    <definedName name="BEx9I2MX3GRNC957J8FMHNWP04Q5" localSheetId="11" hidden="1">#REF!</definedName>
    <definedName name="BEx9I2MX3GRNC957J8FMHNWP04Q5" localSheetId="6" hidden="1">#REF!</definedName>
    <definedName name="BEx9I2MX3GRNC957J8FMHNWP04Q5" localSheetId="5" hidden="1">#REF!</definedName>
    <definedName name="BEx9I2MX3GRNC957J8FMHNWP04Q5" localSheetId="28" hidden="1">#REF!</definedName>
    <definedName name="BEx9I2MX3GRNC957J8FMHNWP04Q5" localSheetId="3" hidden="1">#REF!</definedName>
    <definedName name="BEx9I2MX3GRNC957J8FMHNWP04Q5" localSheetId="15" hidden="1">#REF!</definedName>
    <definedName name="BEx9I2MX3GRNC957J8FMHNWP04Q5" localSheetId="25" hidden="1">#REF!</definedName>
    <definedName name="BEx9I2MX3GRNC957J8FMHNWP04Q5" localSheetId="13" hidden="1">#REF!</definedName>
    <definedName name="BEx9I2MX3GRNC957J8FMHNWP04Q5" localSheetId="14" hidden="1">#REF!</definedName>
    <definedName name="BEx9I2MX3GRNC957J8FMHNWP04Q5" localSheetId="12" hidden="1">#REF!</definedName>
    <definedName name="BEx9I2MX3GRNC957J8FMHNWP04Q5" localSheetId="4" hidden="1">#REF!</definedName>
    <definedName name="BEx9I2MX3GRNC957J8FMHNWP04Q5" localSheetId="8" hidden="1">#REF!</definedName>
    <definedName name="BEx9I2MX3GRNC957J8FMHNWP04Q5" localSheetId="26" hidden="1">#REF!</definedName>
    <definedName name="BEx9I2MX3GRNC957J8FMHNWP04Q5" localSheetId="7" hidden="1">#REF!</definedName>
    <definedName name="BEx9I2MX3GRNC957J8FMHNWP04Q5" hidden="1">#REF!</definedName>
    <definedName name="BEx9IPV0JNXRW2B881C8WBY5U1KI" localSheetId="11" hidden="1">#REF!</definedName>
    <definedName name="BEx9IPV0JNXRW2B881C8WBY5U1KI" localSheetId="6" hidden="1">#REF!</definedName>
    <definedName name="BEx9IPV0JNXRW2B881C8WBY5U1KI" localSheetId="5" hidden="1">#REF!</definedName>
    <definedName name="BEx9IPV0JNXRW2B881C8WBY5U1KI" localSheetId="28" hidden="1">#REF!</definedName>
    <definedName name="BEx9IPV0JNXRW2B881C8WBY5U1KI" localSheetId="3" hidden="1">#REF!</definedName>
    <definedName name="BEx9IPV0JNXRW2B881C8WBY5U1KI" localSheetId="15" hidden="1">#REF!</definedName>
    <definedName name="BEx9IPV0JNXRW2B881C8WBY5U1KI" localSheetId="25" hidden="1">#REF!</definedName>
    <definedName name="BEx9IPV0JNXRW2B881C8WBY5U1KI" localSheetId="13" hidden="1">#REF!</definedName>
    <definedName name="BEx9IPV0JNXRW2B881C8WBY5U1KI" localSheetId="14" hidden="1">#REF!</definedName>
    <definedName name="BEx9IPV0JNXRW2B881C8WBY5U1KI" localSheetId="12" hidden="1">#REF!</definedName>
    <definedName name="BEx9IPV0JNXRW2B881C8WBY5U1KI" localSheetId="4" hidden="1">#REF!</definedName>
    <definedName name="BEx9IPV0JNXRW2B881C8WBY5U1KI" localSheetId="8" hidden="1">#REF!</definedName>
    <definedName name="BEx9IPV0JNXRW2B881C8WBY5U1KI" localSheetId="26" hidden="1">#REF!</definedName>
    <definedName name="BEx9IPV0JNXRW2B881C8WBY5U1KI" localSheetId="7" hidden="1">#REF!</definedName>
    <definedName name="BEx9IPV0JNXRW2B881C8WBY5U1KI" hidden="1">#REF!</definedName>
    <definedName name="BExAVL1638ABE13R5SQH026SK9EX" localSheetId="11" hidden="1">#REF!</definedName>
    <definedName name="BExAVL1638ABE13R5SQH026SK9EX" localSheetId="6" hidden="1">#REF!</definedName>
    <definedName name="BExAVL1638ABE13R5SQH026SK9EX" localSheetId="5" hidden="1">#REF!</definedName>
    <definedName name="BExAVL1638ABE13R5SQH026SK9EX" localSheetId="28" hidden="1">#REF!</definedName>
    <definedName name="BExAVL1638ABE13R5SQH026SK9EX" localSheetId="3" hidden="1">#REF!</definedName>
    <definedName name="BExAVL1638ABE13R5SQH026SK9EX" localSheetId="15" hidden="1">#REF!</definedName>
    <definedName name="BExAVL1638ABE13R5SQH026SK9EX" localSheetId="25" hidden="1">#REF!</definedName>
    <definedName name="BExAVL1638ABE13R5SQH026SK9EX" localSheetId="13" hidden="1">#REF!</definedName>
    <definedName name="BExAVL1638ABE13R5SQH026SK9EX" localSheetId="14" hidden="1">#REF!</definedName>
    <definedName name="BExAVL1638ABE13R5SQH026SK9EX" localSheetId="12" hidden="1">#REF!</definedName>
    <definedName name="BExAVL1638ABE13R5SQH026SK9EX" localSheetId="4" hidden="1">#REF!</definedName>
    <definedName name="BExAVL1638ABE13R5SQH026SK9EX" localSheetId="8" hidden="1">#REF!</definedName>
    <definedName name="BExAVL1638ABE13R5SQH026SK9EX" localSheetId="26" hidden="1">#REF!</definedName>
    <definedName name="BExAVL1638ABE13R5SQH026SK9EX" localSheetId="7" hidden="1">#REF!</definedName>
    <definedName name="BExAVL1638ABE13R5SQH026SK9EX" hidden="1">#REF!</definedName>
    <definedName name="BExAW1IMBQBTU0E5J2TQQI2B79VY" localSheetId="11" hidden="1">#REF!</definedName>
    <definedName name="BExAW1IMBQBTU0E5J2TQQI2B79VY" localSheetId="6" hidden="1">#REF!</definedName>
    <definedName name="BExAW1IMBQBTU0E5J2TQQI2B79VY" localSheetId="5" hidden="1">#REF!</definedName>
    <definedName name="BExAW1IMBQBTU0E5J2TQQI2B79VY" localSheetId="28" hidden="1">#REF!</definedName>
    <definedName name="BExAW1IMBQBTU0E5J2TQQI2B79VY" localSheetId="3" hidden="1">#REF!</definedName>
    <definedName name="BExAW1IMBQBTU0E5J2TQQI2B79VY" localSheetId="15" hidden="1">#REF!</definedName>
    <definedName name="BExAW1IMBQBTU0E5J2TQQI2B79VY" localSheetId="25" hidden="1">#REF!</definedName>
    <definedName name="BExAW1IMBQBTU0E5J2TQQI2B79VY" localSheetId="13" hidden="1">#REF!</definedName>
    <definedName name="BExAW1IMBQBTU0E5J2TQQI2B79VY" localSheetId="14" hidden="1">#REF!</definedName>
    <definedName name="BExAW1IMBQBTU0E5J2TQQI2B79VY" localSheetId="12" hidden="1">#REF!</definedName>
    <definedName name="BExAW1IMBQBTU0E5J2TQQI2B79VY" localSheetId="4" hidden="1">#REF!</definedName>
    <definedName name="BExAW1IMBQBTU0E5J2TQQI2B79VY" localSheetId="8" hidden="1">#REF!</definedName>
    <definedName name="BExAW1IMBQBTU0E5J2TQQI2B79VY" localSheetId="26" hidden="1">#REF!</definedName>
    <definedName name="BExAW1IMBQBTU0E5J2TQQI2B79VY" localSheetId="7" hidden="1">#REF!</definedName>
    <definedName name="BExAW1IMBQBTU0E5J2TQQI2B79VY" hidden="1">#REF!</definedName>
    <definedName name="BExAXD0OJP1HKJKJ5K01GDQ5ZNUN" localSheetId="11" hidden="1">#REF!</definedName>
    <definedName name="BExAXD0OJP1HKJKJ5K01GDQ5ZNUN" localSheetId="6" hidden="1">#REF!</definedName>
    <definedName name="BExAXD0OJP1HKJKJ5K01GDQ5ZNUN" localSheetId="5" hidden="1">#REF!</definedName>
    <definedName name="BExAXD0OJP1HKJKJ5K01GDQ5ZNUN" localSheetId="28" hidden="1">#REF!</definedName>
    <definedName name="BExAXD0OJP1HKJKJ5K01GDQ5ZNUN" localSheetId="3" hidden="1">#REF!</definedName>
    <definedName name="BExAXD0OJP1HKJKJ5K01GDQ5ZNUN" localSheetId="15" hidden="1">#REF!</definedName>
    <definedName name="BExAXD0OJP1HKJKJ5K01GDQ5ZNUN" localSheetId="25" hidden="1">#REF!</definedName>
    <definedName name="BExAXD0OJP1HKJKJ5K01GDQ5ZNUN" localSheetId="13" hidden="1">#REF!</definedName>
    <definedName name="BExAXD0OJP1HKJKJ5K01GDQ5ZNUN" localSheetId="14" hidden="1">#REF!</definedName>
    <definedName name="BExAXD0OJP1HKJKJ5K01GDQ5ZNUN" localSheetId="12" hidden="1">#REF!</definedName>
    <definedName name="BExAXD0OJP1HKJKJ5K01GDQ5ZNUN" localSheetId="4" hidden="1">#REF!</definedName>
    <definedName name="BExAXD0OJP1HKJKJ5K01GDQ5ZNUN" localSheetId="8" hidden="1">#REF!</definedName>
    <definedName name="BExAXD0OJP1HKJKJ5K01GDQ5ZNUN" localSheetId="26" hidden="1">#REF!</definedName>
    <definedName name="BExAXD0OJP1HKJKJ5K01GDQ5ZNUN" localSheetId="7" hidden="1">#REF!</definedName>
    <definedName name="BExAXD0OJP1HKJKJ5K01GDQ5ZNUN" hidden="1">#REF!</definedName>
    <definedName name="BExAY9JGYSISL3L87W3W7QBQCYOH" localSheetId="11" hidden="1">#REF!</definedName>
    <definedName name="BExAY9JGYSISL3L87W3W7QBQCYOH" localSheetId="6" hidden="1">#REF!</definedName>
    <definedName name="BExAY9JGYSISL3L87W3W7QBQCYOH" localSheetId="5" hidden="1">#REF!</definedName>
    <definedName name="BExAY9JGYSISL3L87W3W7QBQCYOH" localSheetId="28" hidden="1">#REF!</definedName>
    <definedName name="BExAY9JGYSISL3L87W3W7QBQCYOH" localSheetId="3" hidden="1">#REF!</definedName>
    <definedName name="BExAY9JGYSISL3L87W3W7QBQCYOH" localSheetId="15" hidden="1">#REF!</definedName>
    <definedName name="BExAY9JGYSISL3L87W3W7QBQCYOH" localSheetId="25" hidden="1">#REF!</definedName>
    <definedName name="BExAY9JGYSISL3L87W3W7QBQCYOH" localSheetId="13" hidden="1">#REF!</definedName>
    <definedName name="BExAY9JGYSISL3L87W3W7QBQCYOH" localSheetId="14" hidden="1">#REF!</definedName>
    <definedName name="BExAY9JGYSISL3L87W3W7QBQCYOH" localSheetId="12" hidden="1">#REF!</definedName>
    <definedName name="BExAY9JGYSISL3L87W3W7QBQCYOH" localSheetId="4" hidden="1">#REF!</definedName>
    <definedName name="BExAY9JGYSISL3L87W3W7QBQCYOH" localSheetId="8" hidden="1">#REF!</definedName>
    <definedName name="BExAY9JGYSISL3L87W3W7QBQCYOH" localSheetId="26" hidden="1">#REF!</definedName>
    <definedName name="BExAY9JGYSISL3L87W3W7QBQCYOH" localSheetId="7" hidden="1">#REF!</definedName>
    <definedName name="BExAY9JGYSISL3L87W3W7QBQCYOH" hidden="1">#REF!</definedName>
    <definedName name="BExB0MYBF7BVQ9V0ITCDFR9URZXH" localSheetId="11" hidden="1">#REF!</definedName>
    <definedName name="BExB0MYBF7BVQ9V0ITCDFR9URZXH" localSheetId="6" hidden="1">#REF!</definedName>
    <definedName name="BExB0MYBF7BVQ9V0ITCDFR9URZXH" localSheetId="5" hidden="1">#REF!</definedName>
    <definedName name="BExB0MYBF7BVQ9V0ITCDFR9URZXH" localSheetId="28" hidden="1">#REF!</definedName>
    <definedName name="BExB0MYBF7BVQ9V0ITCDFR9URZXH" localSheetId="3" hidden="1">#REF!</definedName>
    <definedName name="BExB0MYBF7BVQ9V0ITCDFR9URZXH" localSheetId="15" hidden="1">#REF!</definedName>
    <definedName name="BExB0MYBF7BVQ9V0ITCDFR9URZXH" localSheetId="25" hidden="1">#REF!</definedName>
    <definedName name="BExB0MYBF7BVQ9V0ITCDFR9URZXH" localSheetId="13" hidden="1">#REF!</definedName>
    <definedName name="BExB0MYBF7BVQ9V0ITCDFR9URZXH" localSheetId="14" hidden="1">#REF!</definedName>
    <definedName name="BExB0MYBF7BVQ9V0ITCDFR9URZXH" localSheetId="12" hidden="1">#REF!</definedName>
    <definedName name="BExB0MYBF7BVQ9V0ITCDFR9URZXH" localSheetId="4" hidden="1">#REF!</definedName>
    <definedName name="BExB0MYBF7BVQ9V0ITCDFR9URZXH" localSheetId="8" hidden="1">#REF!</definedName>
    <definedName name="BExB0MYBF7BVQ9V0ITCDFR9URZXH" localSheetId="26" hidden="1">#REF!</definedName>
    <definedName name="BExB0MYBF7BVQ9V0ITCDFR9URZXH" localSheetId="7" hidden="1">#REF!</definedName>
    <definedName name="BExB0MYBF7BVQ9V0ITCDFR9URZXH" hidden="1">#REF!</definedName>
    <definedName name="BExB1KTDW9PPFVAAGRLUC0Q6UAY2" localSheetId="11" hidden="1">#REF!</definedName>
    <definedName name="BExB1KTDW9PPFVAAGRLUC0Q6UAY2" localSheetId="6" hidden="1">#REF!</definedName>
    <definedName name="BExB1KTDW9PPFVAAGRLUC0Q6UAY2" localSheetId="5" hidden="1">#REF!</definedName>
    <definedName name="BExB1KTDW9PPFVAAGRLUC0Q6UAY2" localSheetId="28" hidden="1">#REF!</definedName>
    <definedName name="BExB1KTDW9PPFVAAGRLUC0Q6UAY2" localSheetId="3" hidden="1">#REF!</definedName>
    <definedName name="BExB1KTDW9PPFVAAGRLUC0Q6UAY2" localSheetId="15" hidden="1">#REF!</definedName>
    <definedName name="BExB1KTDW9PPFVAAGRLUC0Q6UAY2" localSheetId="25" hidden="1">#REF!</definedName>
    <definedName name="BExB1KTDW9PPFVAAGRLUC0Q6UAY2" localSheetId="13" hidden="1">#REF!</definedName>
    <definedName name="BExB1KTDW9PPFVAAGRLUC0Q6UAY2" localSheetId="14" hidden="1">#REF!</definedName>
    <definedName name="BExB1KTDW9PPFVAAGRLUC0Q6UAY2" localSheetId="12" hidden="1">#REF!</definedName>
    <definedName name="BExB1KTDW9PPFVAAGRLUC0Q6UAY2" localSheetId="4" hidden="1">#REF!</definedName>
    <definedName name="BExB1KTDW9PPFVAAGRLUC0Q6UAY2" localSheetId="8" hidden="1">#REF!</definedName>
    <definedName name="BExB1KTDW9PPFVAAGRLUC0Q6UAY2" localSheetId="26" hidden="1">#REF!</definedName>
    <definedName name="BExB1KTDW9PPFVAAGRLUC0Q6UAY2" localSheetId="7" hidden="1">#REF!</definedName>
    <definedName name="BExB1KTDW9PPFVAAGRLUC0Q6UAY2" hidden="1">#REF!</definedName>
    <definedName name="BExB2VPW6K0D6PXFNB2EI2PAJRLJ" localSheetId="11" hidden="1">#REF!</definedName>
    <definedName name="BExB2VPW6K0D6PXFNB2EI2PAJRLJ" localSheetId="6" hidden="1">#REF!</definedName>
    <definedName name="BExB2VPW6K0D6PXFNB2EI2PAJRLJ" localSheetId="5" hidden="1">#REF!</definedName>
    <definedName name="BExB2VPW6K0D6PXFNB2EI2PAJRLJ" localSheetId="28" hidden="1">#REF!</definedName>
    <definedName name="BExB2VPW6K0D6PXFNB2EI2PAJRLJ" localSheetId="3" hidden="1">#REF!</definedName>
    <definedName name="BExB2VPW6K0D6PXFNB2EI2PAJRLJ" localSheetId="15" hidden="1">#REF!</definedName>
    <definedName name="BExB2VPW6K0D6PXFNB2EI2PAJRLJ" localSheetId="25" hidden="1">#REF!</definedName>
    <definedName name="BExB2VPW6K0D6PXFNB2EI2PAJRLJ" localSheetId="13" hidden="1">#REF!</definedName>
    <definedName name="BExB2VPW6K0D6PXFNB2EI2PAJRLJ" localSheetId="14" hidden="1">#REF!</definedName>
    <definedName name="BExB2VPW6K0D6PXFNB2EI2PAJRLJ" localSheetId="12" hidden="1">#REF!</definedName>
    <definedName name="BExB2VPW6K0D6PXFNB2EI2PAJRLJ" localSheetId="4" hidden="1">#REF!</definedName>
    <definedName name="BExB2VPW6K0D6PXFNB2EI2PAJRLJ" localSheetId="8" hidden="1">#REF!</definedName>
    <definedName name="BExB2VPW6K0D6PXFNB2EI2PAJRLJ" localSheetId="26" hidden="1">#REF!</definedName>
    <definedName name="BExB2VPW6K0D6PXFNB2EI2PAJRLJ" localSheetId="7" hidden="1">#REF!</definedName>
    <definedName name="BExB2VPW6K0D6PXFNB2EI2PAJRLJ" hidden="1">#REF!</definedName>
    <definedName name="BExB3JUJXC8QYV4XAOBJCULQAADA" localSheetId="11" hidden="1">#REF!</definedName>
    <definedName name="BExB3JUJXC8QYV4XAOBJCULQAADA" localSheetId="6" hidden="1">#REF!</definedName>
    <definedName name="BExB3JUJXC8QYV4XAOBJCULQAADA" localSheetId="5" hidden="1">#REF!</definedName>
    <definedName name="BExB3JUJXC8QYV4XAOBJCULQAADA" localSheetId="28" hidden="1">#REF!</definedName>
    <definedName name="BExB3JUJXC8QYV4XAOBJCULQAADA" localSheetId="3" hidden="1">#REF!</definedName>
    <definedName name="BExB3JUJXC8QYV4XAOBJCULQAADA" localSheetId="15" hidden="1">#REF!</definedName>
    <definedName name="BExB3JUJXC8QYV4XAOBJCULQAADA" localSheetId="25" hidden="1">#REF!</definedName>
    <definedName name="BExB3JUJXC8QYV4XAOBJCULQAADA" localSheetId="13" hidden="1">#REF!</definedName>
    <definedName name="BExB3JUJXC8QYV4XAOBJCULQAADA" localSheetId="14" hidden="1">#REF!</definedName>
    <definedName name="BExB3JUJXC8QYV4XAOBJCULQAADA" localSheetId="12" hidden="1">#REF!</definedName>
    <definedName name="BExB3JUJXC8QYV4XAOBJCULQAADA" localSheetId="4" hidden="1">#REF!</definedName>
    <definedName name="BExB3JUJXC8QYV4XAOBJCULQAADA" localSheetId="8" hidden="1">#REF!</definedName>
    <definedName name="BExB3JUJXC8QYV4XAOBJCULQAADA" localSheetId="26" hidden="1">#REF!</definedName>
    <definedName name="BExB3JUJXC8QYV4XAOBJCULQAADA" localSheetId="7" hidden="1">#REF!</definedName>
    <definedName name="BExB3JUJXC8QYV4XAOBJCULQAADA" hidden="1">#REF!</definedName>
    <definedName name="BExB41TWQ6820BR7SVX3Q7SR1LZ8" localSheetId="11" hidden="1">#REF!</definedName>
    <definedName name="BExB41TWQ6820BR7SVX3Q7SR1LZ8" localSheetId="6" hidden="1">#REF!</definedName>
    <definedName name="BExB41TWQ6820BR7SVX3Q7SR1LZ8" localSheetId="5" hidden="1">#REF!</definedName>
    <definedName name="BExB41TWQ6820BR7SVX3Q7SR1LZ8" localSheetId="28" hidden="1">#REF!</definedName>
    <definedName name="BExB41TWQ6820BR7SVX3Q7SR1LZ8" localSheetId="3" hidden="1">#REF!</definedName>
    <definedName name="BExB41TWQ6820BR7SVX3Q7SR1LZ8" localSheetId="15" hidden="1">#REF!</definedName>
    <definedName name="BExB41TWQ6820BR7SVX3Q7SR1LZ8" localSheetId="25" hidden="1">#REF!</definedName>
    <definedName name="BExB41TWQ6820BR7SVX3Q7SR1LZ8" localSheetId="13" hidden="1">#REF!</definedName>
    <definedName name="BExB41TWQ6820BR7SVX3Q7SR1LZ8" localSheetId="14" hidden="1">#REF!</definedName>
    <definedName name="BExB41TWQ6820BR7SVX3Q7SR1LZ8" localSheetId="12" hidden="1">#REF!</definedName>
    <definedName name="BExB41TWQ6820BR7SVX3Q7SR1LZ8" localSheetId="4" hidden="1">#REF!</definedName>
    <definedName name="BExB41TWQ6820BR7SVX3Q7SR1LZ8" localSheetId="8" hidden="1">#REF!</definedName>
    <definedName name="BExB41TWQ6820BR7SVX3Q7SR1LZ8" localSheetId="26" hidden="1">#REF!</definedName>
    <definedName name="BExB41TWQ6820BR7SVX3Q7SR1LZ8" localSheetId="7" hidden="1">#REF!</definedName>
    <definedName name="BExB41TWQ6820BR7SVX3Q7SR1LZ8" hidden="1">#REF!</definedName>
    <definedName name="BExB44OC6FOXVZBDEY5BR6SHCZNQ" localSheetId="11" hidden="1">#REF!</definedName>
    <definedName name="BExB44OC6FOXVZBDEY5BR6SHCZNQ" localSheetId="6" hidden="1">#REF!</definedName>
    <definedName name="BExB44OC6FOXVZBDEY5BR6SHCZNQ" localSheetId="5" hidden="1">#REF!</definedName>
    <definedName name="BExB44OC6FOXVZBDEY5BR6SHCZNQ" localSheetId="28" hidden="1">#REF!</definedName>
    <definedName name="BExB44OC6FOXVZBDEY5BR6SHCZNQ" localSheetId="3" hidden="1">#REF!</definedName>
    <definedName name="BExB44OC6FOXVZBDEY5BR6SHCZNQ" localSheetId="15" hidden="1">#REF!</definedName>
    <definedName name="BExB44OC6FOXVZBDEY5BR6SHCZNQ" localSheetId="25" hidden="1">#REF!</definedName>
    <definedName name="BExB44OC6FOXVZBDEY5BR6SHCZNQ" localSheetId="13" hidden="1">#REF!</definedName>
    <definedName name="BExB44OC6FOXVZBDEY5BR6SHCZNQ" localSheetId="14" hidden="1">#REF!</definedName>
    <definedName name="BExB44OC6FOXVZBDEY5BR6SHCZNQ" localSheetId="12" hidden="1">#REF!</definedName>
    <definedName name="BExB44OC6FOXVZBDEY5BR6SHCZNQ" localSheetId="4" hidden="1">#REF!</definedName>
    <definedName name="BExB44OC6FOXVZBDEY5BR6SHCZNQ" localSheetId="8" hidden="1">#REF!</definedName>
    <definedName name="BExB44OC6FOXVZBDEY5BR6SHCZNQ" localSheetId="26" hidden="1">#REF!</definedName>
    <definedName name="BExB44OC6FOXVZBDEY5BR6SHCZNQ" localSheetId="7" hidden="1">#REF!</definedName>
    <definedName name="BExB44OC6FOXVZBDEY5BR6SHCZNQ" hidden="1">#REF!</definedName>
    <definedName name="BExB4A2KCGRFVC87ZRC18R8O2XYF" localSheetId="11" hidden="1">#REF!</definedName>
    <definedName name="BExB4A2KCGRFVC87ZRC18R8O2XYF" localSheetId="6" hidden="1">#REF!</definedName>
    <definedName name="BExB4A2KCGRFVC87ZRC18R8O2XYF" localSheetId="5" hidden="1">#REF!</definedName>
    <definedName name="BExB4A2KCGRFVC87ZRC18R8O2XYF" localSheetId="28" hidden="1">#REF!</definedName>
    <definedName name="BExB4A2KCGRFVC87ZRC18R8O2XYF" localSheetId="3" hidden="1">#REF!</definedName>
    <definedName name="BExB4A2KCGRFVC87ZRC18R8O2XYF" localSheetId="15" hidden="1">#REF!</definedName>
    <definedName name="BExB4A2KCGRFVC87ZRC18R8O2XYF" localSheetId="25" hidden="1">#REF!</definedName>
    <definedName name="BExB4A2KCGRFVC87ZRC18R8O2XYF" localSheetId="13" hidden="1">#REF!</definedName>
    <definedName name="BExB4A2KCGRFVC87ZRC18R8O2XYF" localSheetId="14" hidden="1">#REF!</definedName>
    <definedName name="BExB4A2KCGRFVC87ZRC18R8O2XYF" localSheetId="12" hidden="1">#REF!</definedName>
    <definedName name="BExB4A2KCGRFVC87ZRC18R8O2XYF" localSheetId="4" hidden="1">#REF!</definedName>
    <definedName name="BExB4A2KCGRFVC87ZRC18R8O2XYF" localSheetId="8" hidden="1">#REF!</definedName>
    <definedName name="BExB4A2KCGRFVC87ZRC18R8O2XYF" localSheetId="26" hidden="1">#REF!</definedName>
    <definedName name="BExB4A2KCGRFVC87ZRC18R8O2XYF" localSheetId="7" hidden="1">#REF!</definedName>
    <definedName name="BExB4A2KCGRFVC87ZRC18R8O2XYF" hidden="1">#REF!</definedName>
    <definedName name="BExB50W4NZMCTI79LJI7K2M3YYWH" localSheetId="11" hidden="1">#REF!</definedName>
    <definedName name="BExB50W4NZMCTI79LJI7K2M3YYWH" localSheetId="6" hidden="1">#REF!</definedName>
    <definedName name="BExB50W4NZMCTI79LJI7K2M3YYWH" localSheetId="5" hidden="1">#REF!</definedName>
    <definedName name="BExB50W4NZMCTI79LJI7K2M3YYWH" localSheetId="28" hidden="1">#REF!</definedName>
    <definedName name="BExB50W4NZMCTI79LJI7K2M3YYWH" localSheetId="3" hidden="1">#REF!</definedName>
    <definedName name="BExB50W4NZMCTI79LJI7K2M3YYWH" localSheetId="15" hidden="1">#REF!</definedName>
    <definedName name="BExB50W4NZMCTI79LJI7K2M3YYWH" localSheetId="25" hidden="1">#REF!</definedName>
    <definedName name="BExB50W4NZMCTI79LJI7K2M3YYWH" localSheetId="13" hidden="1">#REF!</definedName>
    <definedName name="BExB50W4NZMCTI79LJI7K2M3YYWH" localSheetId="14" hidden="1">#REF!</definedName>
    <definedName name="BExB50W4NZMCTI79LJI7K2M3YYWH" localSheetId="12" hidden="1">#REF!</definedName>
    <definedName name="BExB50W4NZMCTI79LJI7K2M3YYWH" localSheetId="4" hidden="1">#REF!</definedName>
    <definedName name="BExB50W4NZMCTI79LJI7K2M3YYWH" localSheetId="8" hidden="1">#REF!</definedName>
    <definedName name="BExB50W4NZMCTI79LJI7K2M3YYWH" localSheetId="26" hidden="1">#REF!</definedName>
    <definedName name="BExB50W4NZMCTI79LJI7K2M3YYWH" localSheetId="7" hidden="1">#REF!</definedName>
    <definedName name="BExB50W4NZMCTI79LJI7K2M3YYWH" hidden="1">#REF!</definedName>
    <definedName name="BExB5U9JN1UHEARI0481VU3P9GGG" localSheetId="11" hidden="1">#REF!</definedName>
    <definedName name="BExB5U9JN1UHEARI0481VU3P9GGG" localSheetId="6" hidden="1">#REF!</definedName>
    <definedName name="BExB5U9JN1UHEARI0481VU3P9GGG" localSheetId="5" hidden="1">#REF!</definedName>
    <definedName name="BExB5U9JN1UHEARI0481VU3P9GGG" localSheetId="28" hidden="1">#REF!</definedName>
    <definedName name="BExB5U9JN1UHEARI0481VU3P9GGG" localSheetId="3" hidden="1">#REF!</definedName>
    <definedName name="BExB5U9JN1UHEARI0481VU3P9GGG" localSheetId="15" hidden="1">#REF!</definedName>
    <definedName name="BExB5U9JN1UHEARI0481VU3P9GGG" localSheetId="25" hidden="1">#REF!</definedName>
    <definedName name="BExB5U9JN1UHEARI0481VU3P9GGG" localSheetId="13" hidden="1">#REF!</definedName>
    <definedName name="BExB5U9JN1UHEARI0481VU3P9GGG" localSheetId="14" hidden="1">#REF!</definedName>
    <definedName name="BExB5U9JN1UHEARI0481VU3P9GGG" localSheetId="12" hidden="1">#REF!</definedName>
    <definedName name="BExB5U9JN1UHEARI0481VU3P9GGG" localSheetId="4" hidden="1">#REF!</definedName>
    <definedName name="BExB5U9JN1UHEARI0481VU3P9GGG" localSheetId="8" hidden="1">#REF!</definedName>
    <definedName name="BExB5U9JN1UHEARI0481VU3P9GGG" localSheetId="26" hidden="1">#REF!</definedName>
    <definedName name="BExB5U9JN1UHEARI0481VU3P9GGG" localSheetId="7" hidden="1">#REF!</definedName>
    <definedName name="BExB5U9JN1UHEARI0481VU3P9GGG" hidden="1">#REF!</definedName>
    <definedName name="BExB7CCZRTPP5XRFAR84CPLTOXI3" localSheetId="11" hidden="1">#REF!</definedName>
    <definedName name="BExB7CCZRTPP5XRFAR84CPLTOXI3" localSheetId="6" hidden="1">#REF!</definedName>
    <definedName name="BExB7CCZRTPP5XRFAR84CPLTOXI3" localSheetId="5" hidden="1">#REF!</definedName>
    <definedName name="BExB7CCZRTPP5XRFAR84CPLTOXI3" localSheetId="28" hidden="1">#REF!</definedName>
    <definedName name="BExB7CCZRTPP5XRFAR84CPLTOXI3" localSheetId="3" hidden="1">#REF!</definedName>
    <definedName name="BExB7CCZRTPP5XRFAR84CPLTOXI3" localSheetId="15" hidden="1">#REF!</definedName>
    <definedName name="BExB7CCZRTPP5XRFAR84CPLTOXI3" localSheetId="25" hidden="1">#REF!</definedName>
    <definedName name="BExB7CCZRTPP5XRFAR84CPLTOXI3" localSheetId="13" hidden="1">#REF!</definedName>
    <definedName name="BExB7CCZRTPP5XRFAR84CPLTOXI3" localSheetId="14" hidden="1">#REF!</definedName>
    <definedName name="BExB7CCZRTPP5XRFAR84CPLTOXI3" localSheetId="12" hidden="1">#REF!</definedName>
    <definedName name="BExB7CCZRTPP5XRFAR84CPLTOXI3" localSheetId="4" hidden="1">#REF!</definedName>
    <definedName name="BExB7CCZRTPP5XRFAR84CPLTOXI3" localSheetId="8" hidden="1">#REF!</definedName>
    <definedName name="BExB7CCZRTPP5XRFAR84CPLTOXI3" localSheetId="26" hidden="1">#REF!</definedName>
    <definedName name="BExB7CCZRTPP5XRFAR84CPLTOXI3" localSheetId="7" hidden="1">#REF!</definedName>
    <definedName name="BExB7CCZRTPP5XRFAR84CPLTOXI3" hidden="1">#REF!</definedName>
    <definedName name="BExB8KEWJQOO05VHW4CS61VYZE5U" localSheetId="11" hidden="1">#REF!</definedName>
    <definedName name="BExB8KEWJQOO05VHW4CS61VYZE5U" localSheetId="6" hidden="1">#REF!</definedName>
    <definedName name="BExB8KEWJQOO05VHW4CS61VYZE5U" localSheetId="5" hidden="1">#REF!</definedName>
    <definedName name="BExB8KEWJQOO05VHW4CS61VYZE5U" localSheetId="28" hidden="1">#REF!</definedName>
    <definedName name="BExB8KEWJQOO05VHW4CS61VYZE5U" localSheetId="3" hidden="1">#REF!</definedName>
    <definedName name="BExB8KEWJQOO05VHW4CS61VYZE5U" localSheetId="15" hidden="1">#REF!</definedName>
    <definedName name="BExB8KEWJQOO05VHW4CS61VYZE5U" localSheetId="25" hidden="1">#REF!</definedName>
    <definedName name="BExB8KEWJQOO05VHW4CS61VYZE5U" localSheetId="13" hidden="1">#REF!</definedName>
    <definedName name="BExB8KEWJQOO05VHW4CS61VYZE5U" localSheetId="14" hidden="1">#REF!</definedName>
    <definedName name="BExB8KEWJQOO05VHW4CS61VYZE5U" localSheetId="12" hidden="1">#REF!</definedName>
    <definedName name="BExB8KEWJQOO05VHW4CS61VYZE5U" localSheetId="4" hidden="1">#REF!</definedName>
    <definedName name="BExB8KEWJQOO05VHW4CS61VYZE5U" localSheetId="8" hidden="1">#REF!</definedName>
    <definedName name="BExB8KEWJQOO05VHW4CS61VYZE5U" localSheetId="26" hidden="1">#REF!</definedName>
    <definedName name="BExB8KEWJQOO05VHW4CS61VYZE5U" localSheetId="7" hidden="1">#REF!</definedName>
    <definedName name="BExB8KEWJQOO05VHW4CS61VYZE5U" hidden="1">#REF!</definedName>
    <definedName name="BExB9EDVITSRZC6AZLBXID7PHJ91" localSheetId="11" hidden="1">#REF!</definedName>
    <definedName name="BExB9EDVITSRZC6AZLBXID7PHJ91" localSheetId="6" hidden="1">#REF!</definedName>
    <definedName name="BExB9EDVITSRZC6AZLBXID7PHJ91" localSheetId="5" hidden="1">#REF!</definedName>
    <definedName name="BExB9EDVITSRZC6AZLBXID7PHJ91" localSheetId="28" hidden="1">#REF!</definedName>
    <definedName name="BExB9EDVITSRZC6AZLBXID7PHJ91" localSheetId="3" hidden="1">#REF!</definedName>
    <definedName name="BExB9EDVITSRZC6AZLBXID7PHJ91" localSheetId="15" hidden="1">#REF!</definedName>
    <definedName name="BExB9EDVITSRZC6AZLBXID7PHJ91" localSheetId="25" hidden="1">#REF!</definedName>
    <definedName name="BExB9EDVITSRZC6AZLBXID7PHJ91" localSheetId="13" hidden="1">#REF!</definedName>
    <definedName name="BExB9EDVITSRZC6AZLBXID7PHJ91" localSheetId="14" hidden="1">#REF!</definedName>
    <definedName name="BExB9EDVITSRZC6AZLBXID7PHJ91" localSheetId="12" hidden="1">#REF!</definedName>
    <definedName name="BExB9EDVITSRZC6AZLBXID7PHJ91" localSheetId="4" hidden="1">#REF!</definedName>
    <definedName name="BExB9EDVITSRZC6AZLBXID7PHJ91" localSheetId="8" hidden="1">#REF!</definedName>
    <definedName name="BExB9EDVITSRZC6AZLBXID7PHJ91" localSheetId="26" hidden="1">#REF!</definedName>
    <definedName name="BExB9EDVITSRZC6AZLBXID7PHJ91" localSheetId="7" hidden="1">#REF!</definedName>
    <definedName name="BExB9EDVITSRZC6AZLBXID7PHJ91" hidden="1">#REF!</definedName>
    <definedName name="BExBA6K3TLYXUTIOWFXK3NMRGHR2" localSheetId="11" hidden="1">#REF!</definedName>
    <definedName name="BExBA6K3TLYXUTIOWFXK3NMRGHR2" localSheetId="6" hidden="1">#REF!</definedName>
    <definedName name="BExBA6K3TLYXUTIOWFXK3NMRGHR2" localSheetId="5" hidden="1">#REF!</definedName>
    <definedName name="BExBA6K3TLYXUTIOWFXK3NMRGHR2" localSheetId="28" hidden="1">#REF!</definedName>
    <definedName name="BExBA6K3TLYXUTIOWFXK3NMRGHR2" localSheetId="3" hidden="1">#REF!</definedName>
    <definedName name="BExBA6K3TLYXUTIOWFXK3NMRGHR2" localSheetId="15" hidden="1">#REF!</definedName>
    <definedName name="BExBA6K3TLYXUTIOWFXK3NMRGHR2" localSheetId="25" hidden="1">#REF!</definedName>
    <definedName name="BExBA6K3TLYXUTIOWFXK3NMRGHR2" localSheetId="13" hidden="1">#REF!</definedName>
    <definedName name="BExBA6K3TLYXUTIOWFXK3NMRGHR2" localSheetId="14" hidden="1">#REF!</definedName>
    <definedName name="BExBA6K3TLYXUTIOWFXK3NMRGHR2" localSheetId="12" hidden="1">#REF!</definedName>
    <definedName name="BExBA6K3TLYXUTIOWFXK3NMRGHR2" localSheetId="4" hidden="1">#REF!</definedName>
    <definedName name="BExBA6K3TLYXUTIOWFXK3NMRGHR2" localSheetId="8" hidden="1">#REF!</definedName>
    <definedName name="BExBA6K3TLYXUTIOWFXK3NMRGHR2" localSheetId="26" hidden="1">#REF!</definedName>
    <definedName name="BExBA6K3TLYXUTIOWFXK3NMRGHR2" localSheetId="7" hidden="1">#REF!</definedName>
    <definedName name="BExBA6K3TLYXUTIOWFXK3NMRGHR2" hidden="1">#REF!</definedName>
    <definedName name="BExBA6PE8EEX0NM9BM28HHNN23ES" localSheetId="11" hidden="1">#REF!</definedName>
    <definedName name="BExBA6PE8EEX0NM9BM28HHNN23ES" localSheetId="6" hidden="1">#REF!</definedName>
    <definedName name="BExBA6PE8EEX0NM9BM28HHNN23ES" localSheetId="5" hidden="1">#REF!</definedName>
    <definedName name="BExBA6PE8EEX0NM9BM28HHNN23ES" localSheetId="28" hidden="1">#REF!</definedName>
    <definedName name="BExBA6PE8EEX0NM9BM28HHNN23ES" localSheetId="3" hidden="1">#REF!</definedName>
    <definedName name="BExBA6PE8EEX0NM9BM28HHNN23ES" localSheetId="15" hidden="1">#REF!</definedName>
    <definedName name="BExBA6PE8EEX0NM9BM28HHNN23ES" localSheetId="25" hidden="1">#REF!</definedName>
    <definedName name="BExBA6PE8EEX0NM9BM28HHNN23ES" localSheetId="13" hidden="1">#REF!</definedName>
    <definedName name="BExBA6PE8EEX0NM9BM28HHNN23ES" localSheetId="14" hidden="1">#REF!</definedName>
    <definedName name="BExBA6PE8EEX0NM9BM28HHNN23ES" localSheetId="12" hidden="1">#REF!</definedName>
    <definedName name="BExBA6PE8EEX0NM9BM28HHNN23ES" localSheetId="4" hidden="1">#REF!</definedName>
    <definedName name="BExBA6PE8EEX0NM9BM28HHNN23ES" localSheetId="8" hidden="1">#REF!</definedName>
    <definedName name="BExBA6PE8EEX0NM9BM28HHNN23ES" localSheetId="26" hidden="1">#REF!</definedName>
    <definedName name="BExBA6PE8EEX0NM9BM28HHNN23ES" localSheetId="7" hidden="1">#REF!</definedName>
    <definedName name="BExBA6PE8EEX0NM9BM28HHNN23ES" hidden="1">#REF!</definedName>
    <definedName name="BExBAZH7UD0H66FA3KBRMXSCJLPK" localSheetId="11" hidden="1">#REF!</definedName>
    <definedName name="BExBAZH7UD0H66FA3KBRMXSCJLPK" localSheetId="6" hidden="1">#REF!</definedName>
    <definedName name="BExBAZH7UD0H66FA3KBRMXSCJLPK" localSheetId="5" hidden="1">#REF!</definedName>
    <definedName name="BExBAZH7UD0H66FA3KBRMXSCJLPK" localSheetId="28" hidden="1">#REF!</definedName>
    <definedName name="BExBAZH7UD0H66FA3KBRMXSCJLPK" localSheetId="3" hidden="1">#REF!</definedName>
    <definedName name="BExBAZH7UD0H66FA3KBRMXSCJLPK" localSheetId="15" hidden="1">#REF!</definedName>
    <definedName name="BExBAZH7UD0H66FA3KBRMXSCJLPK" localSheetId="13" hidden="1">#REF!</definedName>
    <definedName name="BExBAZH7UD0H66FA3KBRMXSCJLPK" localSheetId="14" hidden="1">#REF!</definedName>
    <definedName name="BExBAZH7UD0H66FA3KBRMXSCJLPK" localSheetId="12" hidden="1">#REF!</definedName>
    <definedName name="BExBAZH7UD0H66FA3KBRMXSCJLPK" localSheetId="4" hidden="1">#REF!</definedName>
    <definedName name="BExBAZH7UD0H66FA3KBRMXSCJLPK" localSheetId="8" hidden="1">#REF!</definedName>
    <definedName name="BExBAZH7UD0H66FA3KBRMXSCJLPK" localSheetId="26" hidden="1">#REF!</definedName>
    <definedName name="BExBAZH7UD0H66FA3KBRMXSCJLPK" localSheetId="7" hidden="1">#REF!</definedName>
    <definedName name="BExBAZH7UD0H66FA3KBRMXSCJLPK" hidden="1">#REF!</definedName>
    <definedName name="BExBCIH0UBOD07PZ27392P9YXEYX" localSheetId="11" hidden="1">#REF!</definedName>
    <definedName name="BExBCIH0UBOD07PZ27392P9YXEYX" localSheetId="6" hidden="1">#REF!</definedName>
    <definedName name="BExBCIH0UBOD07PZ27392P9YXEYX" localSheetId="5" hidden="1">#REF!</definedName>
    <definedName name="BExBCIH0UBOD07PZ27392P9YXEYX" localSheetId="28" hidden="1">#REF!</definedName>
    <definedName name="BExBCIH0UBOD07PZ27392P9YXEYX" localSheetId="3" hidden="1">#REF!</definedName>
    <definedName name="BExBCIH0UBOD07PZ27392P9YXEYX" localSheetId="15" hidden="1">#REF!</definedName>
    <definedName name="BExBCIH0UBOD07PZ27392P9YXEYX" localSheetId="25" hidden="1">#REF!</definedName>
    <definedName name="BExBCIH0UBOD07PZ27392P9YXEYX" localSheetId="13" hidden="1">#REF!</definedName>
    <definedName name="BExBCIH0UBOD07PZ27392P9YXEYX" localSheetId="14" hidden="1">#REF!</definedName>
    <definedName name="BExBCIH0UBOD07PZ27392P9YXEYX" localSheetId="12" hidden="1">#REF!</definedName>
    <definedName name="BExBCIH0UBOD07PZ27392P9YXEYX" localSheetId="4" hidden="1">#REF!</definedName>
    <definedName name="BExBCIH0UBOD07PZ27392P9YXEYX" localSheetId="8" hidden="1">#REF!</definedName>
    <definedName name="BExBCIH0UBOD07PZ27392P9YXEYX" localSheetId="26" hidden="1">#REF!</definedName>
    <definedName name="BExBCIH0UBOD07PZ27392P9YXEYX" localSheetId="7" hidden="1">#REF!</definedName>
    <definedName name="BExBCIH0UBOD07PZ27392P9YXEYX" hidden="1">#REF!</definedName>
    <definedName name="BExBCOGUPM5Z6QHXYY5E10ELG9G8" localSheetId="11" hidden="1">#REF!</definedName>
    <definedName name="BExBCOGUPM5Z6QHXYY5E10ELG9G8" localSheetId="6" hidden="1">#REF!</definedName>
    <definedName name="BExBCOGUPM5Z6QHXYY5E10ELG9G8" localSheetId="5" hidden="1">#REF!</definedName>
    <definedName name="BExBCOGUPM5Z6QHXYY5E10ELG9G8" localSheetId="28" hidden="1">#REF!</definedName>
    <definedName name="BExBCOGUPM5Z6QHXYY5E10ELG9G8" localSheetId="3" hidden="1">#REF!</definedName>
    <definedName name="BExBCOGUPM5Z6QHXYY5E10ELG9G8" localSheetId="15" hidden="1">#REF!</definedName>
    <definedName name="BExBCOGUPM5Z6QHXYY5E10ELG9G8" localSheetId="25" hidden="1">#REF!</definedName>
    <definedName name="BExBCOGUPM5Z6QHXYY5E10ELG9G8" localSheetId="13" hidden="1">#REF!</definedName>
    <definedName name="BExBCOGUPM5Z6QHXYY5E10ELG9G8" localSheetId="14" hidden="1">#REF!</definedName>
    <definedName name="BExBCOGUPM5Z6QHXYY5E10ELG9G8" localSheetId="12" hidden="1">#REF!</definedName>
    <definedName name="BExBCOGUPM5Z6QHXYY5E10ELG9G8" localSheetId="4" hidden="1">#REF!</definedName>
    <definedName name="BExBCOGUPM5Z6QHXYY5E10ELG9G8" localSheetId="8" hidden="1">#REF!</definedName>
    <definedName name="BExBCOGUPM5Z6QHXYY5E10ELG9G8" localSheetId="26" hidden="1">#REF!</definedName>
    <definedName name="BExBCOGUPM5Z6QHXYY5E10ELG9G8" localSheetId="7" hidden="1">#REF!</definedName>
    <definedName name="BExBCOGUPM5Z6QHXYY5E10ELG9G8" hidden="1">#REF!</definedName>
    <definedName name="BExBDCLASWBCUKQ99SIH7MEJ6YOG" localSheetId="11" hidden="1">#REF!</definedName>
    <definedName name="BExBDCLASWBCUKQ99SIH7MEJ6YOG" localSheetId="6" hidden="1">#REF!</definedName>
    <definedName name="BExBDCLASWBCUKQ99SIH7MEJ6YOG" localSheetId="5" hidden="1">#REF!</definedName>
    <definedName name="BExBDCLASWBCUKQ99SIH7MEJ6YOG" localSheetId="28" hidden="1">#REF!</definedName>
    <definedName name="BExBDCLASWBCUKQ99SIH7MEJ6YOG" localSheetId="3" hidden="1">#REF!</definedName>
    <definedName name="BExBDCLASWBCUKQ99SIH7MEJ6YOG" localSheetId="15" hidden="1">#REF!</definedName>
    <definedName name="BExBDCLASWBCUKQ99SIH7MEJ6YOG" localSheetId="25" hidden="1">#REF!</definedName>
    <definedName name="BExBDCLASWBCUKQ99SIH7MEJ6YOG" localSheetId="13" hidden="1">#REF!</definedName>
    <definedName name="BExBDCLASWBCUKQ99SIH7MEJ6YOG" localSheetId="14" hidden="1">#REF!</definedName>
    <definedName name="BExBDCLASWBCUKQ99SIH7MEJ6YOG" localSheetId="12" hidden="1">#REF!</definedName>
    <definedName name="BExBDCLASWBCUKQ99SIH7MEJ6YOG" localSheetId="4" hidden="1">#REF!</definedName>
    <definedName name="BExBDCLASWBCUKQ99SIH7MEJ6YOG" localSheetId="8" hidden="1">#REF!</definedName>
    <definedName name="BExBDCLASWBCUKQ99SIH7MEJ6YOG" localSheetId="26" hidden="1">#REF!</definedName>
    <definedName name="BExBDCLASWBCUKQ99SIH7MEJ6YOG" localSheetId="7" hidden="1">#REF!</definedName>
    <definedName name="BExBDCLASWBCUKQ99SIH7MEJ6YOG" hidden="1">#REF!</definedName>
    <definedName name="BExBDTDJ3R9DB8LQ5KQYWYC2B55L" localSheetId="11" hidden="1">#REF!</definedName>
    <definedName name="BExBDTDJ3R9DB8LQ5KQYWYC2B55L" localSheetId="6" hidden="1">#REF!</definedName>
    <definedName name="BExBDTDJ3R9DB8LQ5KQYWYC2B55L" localSheetId="5" hidden="1">#REF!</definedName>
    <definedName name="BExBDTDJ3R9DB8LQ5KQYWYC2B55L" localSheetId="28" hidden="1">#REF!</definedName>
    <definedName name="BExBDTDJ3R9DB8LQ5KQYWYC2B55L" localSheetId="3" hidden="1">#REF!</definedName>
    <definedName name="BExBDTDJ3R9DB8LQ5KQYWYC2B55L" localSheetId="15" hidden="1">#REF!</definedName>
    <definedName name="BExBDTDJ3R9DB8LQ5KQYWYC2B55L" localSheetId="13" hidden="1">#REF!</definedName>
    <definedName name="BExBDTDJ3R9DB8LQ5KQYWYC2B55L" localSheetId="14" hidden="1">#REF!</definedName>
    <definedName name="BExBDTDJ3R9DB8LQ5KQYWYC2B55L" localSheetId="12" hidden="1">#REF!</definedName>
    <definedName name="BExBDTDJ3R9DB8LQ5KQYWYC2B55L" localSheetId="4" hidden="1">#REF!</definedName>
    <definedName name="BExBDTDJ3R9DB8LQ5KQYWYC2B55L" localSheetId="8" hidden="1">#REF!</definedName>
    <definedName name="BExBDTDJ3R9DB8LQ5KQYWYC2B55L" localSheetId="26" hidden="1">#REF!</definedName>
    <definedName name="BExBDTDJ3R9DB8LQ5KQYWYC2B55L" localSheetId="7" hidden="1">#REF!</definedName>
    <definedName name="BExBDTDJ3R9DB8LQ5KQYWYC2B55L" hidden="1">#REF!</definedName>
    <definedName name="BExBE7BBX2NP1GFQT3X635DFIIBD" localSheetId="11" hidden="1">#REF!</definedName>
    <definedName name="BExBE7BBX2NP1GFQT3X635DFIIBD" localSheetId="6" hidden="1">#REF!</definedName>
    <definedName name="BExBE7BBX2NP1GFQT3X635DFIIBD" localSheetId="5" hidden="1">#REF!</definedName>
    <definedName name="BExBE7BBX2NP1GFQT3X635DFIIBD" localSheetId="28" hidden="1">#REF!</definedName>
    <definedName name="BExBE7BBX2NP1GFQT3X635DFIIBD" localSheetId="3" hidden="1">#REF!</definedName>
    <definedName name="BExBE7BBX2NP1GFQT3X635DFIIBD" localSheetId="15" hidden="1">#REF!</definedName>
    <definedName name="BExBE7BBX2NP1GFQT3X635DFIIBD" localSheetId="25" hidden="1">#REF!</definedName>
    <definedName name="BExBE7BBX2NP1GFQT3X635DFIIBD" localSheetId="13" hidden="1">#REF!</definedName>
    <definedName name="BExBE7BBX2NP1GFQT3X635DFIIBD" localSheetId="14" hidden="1">#REF!</definedName>
    <definedName name="BExBE7BBX2NP1GFQT3X635DFIIBD" localSheetId="12" hidden="1">#REF!</definedName>
    <definedName name="BExBE7BBX2NP1GFQT3X635DFIIBD" localSheetId="4" hidden="1">#REF!</definedName>
    <definedName name="BExBE7BBX2NP1GFQT3X635DFIIBD" localSheetId="8" hidden="1">#REF!</definedName>
    <definedName name="BExBE7BBX2NP1GFQT3X635DFIIBD" localSheetId="26" hidden="1">#REF!</definedName>
    <definedName name="BExBE7BBX2NP1GFQT3X635DFIIBD" localSheetId="7" hidden="1">#REF!</definedName>
    <definedName name="BExBE7BBX2NP1GFQT3X635DFIIBD" hidden="1">#REF!</definedName>
    <definedName name="BExBE9K6C6Q27ZVX3WOCP2J41BHY" localSheetId="11" hidden="1">[1]HEADER!#REF!</definedName>
    <definedName name="BExBE9K6C6Q27ZVX3WOCP2J41BHY" localSheetId="6" hidden="1">[1]HEADER!#REF!</definedName>
    <definedName name="BExBE9K6C6Q27ZVX3WOCP2J41BHY" localSheetId="5" hidden="1">[1]HEADER!#REF!</definedName>
    <definedName name="BExBE9K6C6Q27ZVX3WOCP2J41BHY" localSheetId="28" hidden="1">[1]HEADER!#REF!</definedName>
    <definedName name="BExBE9K6C6Q27ZVX3WOCP2J41BHY" localSheetId="3" hidden="1">[1]HEADER!#REF!</definedName>
    <definedName name="BExBE9K6C6Q27ZVX3WOCP2J41BHY" localSheetId="15" hidden="1">[1]HEADER!#REF!</definedName>
    <definedName name="BExBE9K6C6Q27ZVX3WOCP2J41BHY" localSheetId="25" hidden="1">[1]HEADER!#REF!</definedName>
    <definedName name="BExBE9K6C6Q27ZVX3WOCP2J41BHY" localSheetId="13" hidden="1">[1]HEADER!#REF!</definedName>
    <definedName name="BExBE9K6C6Q27ZVX3WOCP2J41BHY" localSheetId="14" hidden="1">[1]HEADER!#REF!</definedName>
    <definedName name="BExBE9K6C6Q27ZVX3WOCP2J41BHY" localSheetId="12" hidden="1">[1]HEADER!#REF!</definedName>
    <definedName name="BExBE9K6C6Q27ZVX3WOCP2J41BHY" localSheetId="4" hidden="1">[1]HEADER!#REF!</definedName>
    <definedName name="BExBE9K6C6Q27ZVX3WOCP2J41BHY" localSheetId="8" hidden="1">[1]HEADER!#REF!</definedName>
    <definedName name="BExBE9K6C6Q27ZVX3WOCP2J41BHY" localSheetId="26" hidden="1">[1]HEADER!#REF!</definedName>
    <definedName name="BExBE9K6C6Q27ZVX3WOCP2J41BHY" localSheetId="7" hidden="1">[1]HEADER!#REF!</definedName>
    <definedName name="BExBE9K6C6Q27ZVX3WOCP2J41BHY" hidden="1">[1]HEADER!#REF!</definedName>
    <definedName name="BExBENN9Z0JJ1YMZZDUYFE3OR74M" localSheetId="11" hidden="1">#REF!</definedName>
    <definedName name="BExBENN9Z0JJ1YMZZDUYFE3OR74M" localSheetId="6" hidden="1">#REF!</definedName>
    <definedName name="BExBENN9Z0JJ1YMZZDUYFE3OR74M" localSheetId="5" hidden="1">#REF!</definedName>
    <definedName name="BExBENN9Z0JJ1YMZZDUYFE3OR74M" localSheetId="23" hidden="1">#REF!</definedName>
    <definedName name="BExBENN9Z0JJ1YMZZDUYFE3OR74M" localSheetId="28" hidden="1">#REF!</definedName>
    <definedName name="BExBENN9Z0JJ1YMZZDUYFE3OR74M" localSheetId="3" hidden="1">#REF!</definedName>
    <definedName name="BExBENN9Z0JJ1YMZZDUYFE3OR74M" localSheetId="15" hidden="1">#REF!</definedName>
    <definedName name="BExBENN9Z0JJ1YMZZDUYFE3OR74M" localSheetId="25" hidden="1">#REF!</definedName>
    <definedName name="BExBENN9Z0JJ1YMZZDUYFE3OR74M" localSheetId="13" hidden="1">#REF!</definedName>
    <definedName name="BExBENN9Z0JJ1YMZZDUYFE3OR74M" localSheetId="14" hidden="1">#REF!</definedName>
    <definedName name="BExBENN9Z0JJ1YMZZDUYFE3OR74M" localSheetId="21" hidden="1">#REF!</definedName>
    <definedName name="BExBENN9Z0JJ1YMZZDUYFE3OR74M" localSheetId="12" hidden="1">#REF!</definedName>
    <definedName name="BExBENN9Z0JJ1YMZZDUYFE3OR74M" localSheetId="4" hidden="1">#REF!</definedName>
    <definedName name="BExBENN9Z0JJ1YMZZDUYFE3OR74M" localSheetId="8" hidden="1">#REF!</definedName>
    <definedName name="BExBENN9Z0JJ1YMZZDUYFE3OR74M" localSheetId="26" hidden="1">#REF!</definedName>
    <definedName name="BExBENN9Z0JJ1YMZZDUYFE3OR74M" localSheetId="7" hidden="1">#REF!</definedName>
    <definedName name="BExBENN9Z0JJ1YMZZDUYFE3OR74M" hidden="1">#REF!</definedName>
    <definedName name="BExCQGR4Z3D1E5XRGMT5VWBAFBXW" localSheetId="11" hidden="1">[1]ZQZBC_PLN__04_03_10!#REF!</definedName>
    <definedName name="BExCQGR4Z3D1E5XRGMT5VWBAFBXW" localSheetId="6" hidden="1">[1]ZQZBC_PLN__04_03_10!#REF!</definedName>
    <definedName name="BExCQGR4Z3D1E5XRGMT5VWBAFBXW" localSheetId="5" hidden="1">[1]ZQZBC_PLN__04_03_10!#REF!</definedName>
    <definedName name="BExCQGR4Z3D1E5XRGMT5VWBAFBXW" localSheetId="23" hidden="1">[1]ZQZBC_PLN__04_03_10!#REF!</definedName>
    <definedName name="BExCQGR4Z3D1E5XRGMT5VWBAFBXW" localSheetId="28" hidden="1">[1]ZQZBC_PLN__04_03_10!#REF!</definedName>
    <definedName name="BExCQGR4Z3D1E5XRGMT5VWBAFBXW" localSheetId="3" hidden="1">[1]ZQZBC_PLN__04_03_10!#REF!</definedName>
    <definedName name="BExCQGR4Z3D1E5XRGMT5VWBAFBXW" localSheetId="15" hidden="1">[1]ZQZBC_PLN__04_03_10!#REF!</definedName>
    <definedName name="BExCQGR4Z3D1E5XRGMT5VWBAFBXW" localSheetId="25" hidden="1">[1]ZQZBC_PLN__04_03_10!#REF!</definedName>
    <definedName name="BExCQGR4Z3D1E5XRGMT5VWBAFBXW" localSheetId="13" hidden="1">[1]ZQZBC_PLN__04_03_10!#REF!</definedName>
    <definedName name="BExCQGR4Z3D1E5XRGMT5VWBAFBXW" localSheetId="14" hidden="1">[1]ZQZBC_PLN__04_03_10!#REF!</definedName>
    <definedName name="BExCQGR4Z3D1E5XRGMT5VWBAFBXW" localSheetId="21" hidden="1">[1]ZQZBC_PLN__04_03_10!#REF!</definedName>
    <definedName name="BExCQGR4Z3D1E5XRGMT5VWBAFBXW" localSheetId="12" hidden="1">[1]ZQZBC_PLN__04_03_10!#REF!</definedName>
    <definedName name="BExCQGR4Z3D1E5XRGMT5VWBAFBXW" localSheetId="4" hidden="1">[1]ZQZBC_PLN__04_03_10!#REF!</definedName>
    <definedName name="BExCQGR4Z3D1E5XRGMT5VWBAFBXW" localSheetId="8" hidden="1">[1]ZQZBC_PLN__04_03_10!#REF!</definedName>
    <definedName name="BExCQGR4Z3D1E5XRGMT5VWBAFBXW" localSheetId="26" hidden="1">[1]ZQZBC_PLN__04_03_10!#REF!</definedName>
    <definedName name="BExCQGR4Z3D1E5XRGMT5VWBAFBXW" localSheetId="7" hidden="1">[1]ZQZBC_PLN__04_03_10!#REF!</definedName>
    <definedName name="BExCQGR4Z3D1E5XRGMT5VWBAFBXW" hidden="1">[1]ZQZBC_PLN__04_03_10!#REF!</definedName>
    <definedName name="BExCRYEGVK7KU00YBTX1M0GH26ZC" localSheetId="11" hidden="1">#REF!</definedName>
    <definedName name="BExCRYEGVK7KU00YBTX1M0GH26ZC" localSheetId="6" hidden="1">#REF!</definedName>
    <definedName name="BExCRYEGVK7KU00YBTX1M0GH26ZC" localSheetId="5" hidden="1">#REF!</definedName>
    <definedName name="BExCRYEGVK7KU00YBTX1M0GH26ZC" localSheetId="23" hidden="1">#REF!</definedName>
    <definedName name="BExCRYEGVK7KU00YBTX1M0GH26ZC" localSheetId="28" hidden="1">#REF!</definedName>
    <definedName name="BExCRYEGVK7KU00YBTX1M0GH26ZC" localSheetId="3" hidden="1">#REF!</definedName>
    <definedName name="BExCRYEGVK7KU00YBTX1M0GH26ZC" localSheetId="15" hidden="1">#REF!</definedName>
    <definedName name="BExCRYEGVK7KU00YBTX1M0GH26ZC" localSheetId="25" hidden="1">#REF!</definedName>
    <definedName name="BExCRYEGVK7KU00YBTX1M0GH26ZC" localSheetId="13" hidden="1">#REF!</definedName>
    <definedName name="BExCRYEGVK7KU00YBTX1M0GH26ZC" localSheetId="14" hidden="1">#REF!</definedName>
    <definedName name="BExCRYEGVK7KU00YBTX1M0GH26ZC" localSheetId="21" hidden="1">#REF!</definedName>
    <definedName name="BExCRYEGVK7KU00YBTX1M0GH26ZC" localSheetId="12" hidden="1">#REF!</definedName>
    <definedName name="BExCRYEGVK7KU00YBTX1M0GH26ZC" localSheetId="4" hidden="1">#REF!</definedName>
    <definedName name="BExCRYEGVK7KU00YBTX1M0GH26ZC" localSheetId="8" hidden="1">#REF!</definedName>
    <definedName name="BExCRYEGVK7KU00YBTX1M0GH26ZC" localSheetId="26" hidden="1">#REF!</definedName>
    <definedName name="BExCRYEGVK7KU00YBTX1M0GH26ZC" localSheetId="7" hidden="1">#REF!</definedName>
    <definedName name="BExCRYEGVK7KU00YBTX1M0GH26ZC" hidden="1">#REF!</definedName>
    <definedName name="BExCS9SHI3N58U0N2PGEOZ4RH8IF" localSheetId="11" hidden="1">#REF!</definedName>
    <definedName name="BExCS9SHI3N58U0N2PGEOZ4RH8IF" localSheetId="6" hidden="1">#REF!</definedName>
    <definedName name="BExCS9SHI3N58U0N2PGEOZ4RH8IF" localSheetId="5" hidden="1">#REF!</definedName>
    <definedName name="BExCS9SHI3N58U0N2PGEOZ4RH8IF" localSheetId="28" hidden="1">#REF!</definedName>
    <definedName name="BExCS9SHI3N58U0N2PGEOZ4RH8IF" localSheetId="3" hidden="1">#REF!</definedName>
    <definedName name="BExCS9SHI3N58U0N2PGEOZ4RH8IF" localSheetId="15" hidden="1">#REF!</definedName>
    <definedName name="BExCS9SHI3N58U0N2PGEOZ4RH8IF" localSheetId="25" hidden="1">#REF!</definedName>
    <definedName name="BExCS9SHI3N58U0N2PGEOZ4RH8IF" localSheetId="13" hidden="1">#REF!</definedName>
    <definedName name="BExCS9SHI3N58U0N2PGEOZ4RH8IF" localSheetId="14" hidden="1">#REF!</definedName>
    <definedName name="BExCS9SHI3N58U0N2PGEOZ4RH8IF" localSheetId="12" hidden="1">#REF!</definedName>
    <definedName name="BExCS9SHI3N58U0N2PGEOZ4RH8IF" localSheetId="4" hidden="1">#REF!</definedName>
    <definedName name="BExCS9SHI3N58U0N2PGEOZ4RH8IF" localSheetId="8" hidden="1">#REF!</definedName>
    <definedName name="BExCS9SHI3N58U0N2PGEOZ4RH8IF" localSheetId="26" hidden="1">#REF!</definedName>
    <definedName name="BExCS9SHI3N58U0N2PGEOZ4RH8IF" localSheetId="7" hidden="1">#REF!</definedName>
    <definedName name="BExCS9SHI3N58U0N2PGEOZ4RH8IF" hidden="1">#REF!</definedName>
    <definedName name="BExCSHFJMTBG8TXFAPM1YMJ2C7TB" localSheetId="11" hidden="1">#REF!</definedName>
    <definedName name="BExCSHFJMTBG8TXFAPM1YMJ2C7TB" localSheetId="6" hidden="1">#REF!</definedName>
    <definedName name="BExCSHFJMTBG8TXFAPM1YMJ2C7TB" localSheetId="5" hidden="1">#REF!</definedName>
    <definedName name="BExCSHFJMTBG8TXFAPM1YMJ2C7TB" localSheetId="28" hidden="1">#REF!</definedName>
    <definedName name="BExCSHFJMTBG8TXFAPM1YMJ2C7TB" localSheetId="3" hidden="1">#REF!</definedName>
    <definedName name="BExCSHFJMTBG8TXFAPM1YMJ2C7TB" localSheetId="15" hidden="1">#REF!</definedName>
    <definedName name="BExCSHFJMTBG8TXFAPM1YMJ2C7TB" localSheetId="25" hidden="1">#REF!</definedName>
    <definedName name="BExCSHFJMTBG8TXFAPM1YMJ2C7TB" localSheetId="13" hidden="1">#REF!</definedName>
    <definedName name="BExCSHFJMTBG8TXFAPM1YMJ2C7TB" localSheetId="14" hidden="1">#REF!</definedName>
    <definedName name="BExCSHFJMTBG8TXFAPM1YMJ2C7TB" localSheetId="12" hidden="1">#REF!</definedName>
    <definedName name="BExCSHFJMTBG8TXFAPM1YMJ2C7TB" localSheetId="4" hidden="1">#REF!</definedName>
    <definedName name="BExCSHFJMTBG8TXFAPM1YMJ2C7TB" localSheetId="8" hidden="1">#REF!</definedName>
    <definedName name="BExCSHFJMTBG8TXFAPM1YMJ2C7TB" localSheetId="26" hidden="1">#REF!</definedName>
    <definedName name="BExCSHFJMTBG8TXFAPM1YMJ2C7TB" localSheetId="7" hidden="1">#REF!</definedName>
    <definedName name="BExCSHFJMTBG8TXFAPM1YMJ2C7TB" hidden="1">#REF!</definedName>
    <definedName name="BExCTH8YWODCTNH1ADX45WCZUZ5C" localSheetId="11" hidden="1">#REF!</definedName>
    <definedName name="BExCTH8YWODCTNH1ADX45WCZUZ5C" localSheetId="6" hidden="1">#REF!</definedName>
    <definedName name="BExCTH8YWODCTNH1ADX45WCZUZ5C" localSheetId="5" hidden="1">#REF!</definedName>
    <definedName name="BExCTH8YWODCTNH1ADX45WCZUZ5C" localSheetId="28" hidden="1">#REF!</definedName>
    <definedName name="BExCTH8YWODCTNH1ADX45WCZUZ5C" localSheetId="3" hidden="1">#REF!</definedName>
    <definedName name="BExCTH8YWODCTNH1ADX45WCZUZ5C" localSheetId="15" hidden="1">#REF!</definedName>
    <definedName name="BExCTH8YWODCTNH1ADX45WCZUZ5C" localSheetId="25" hidden="1">#REF!</definedName>
    <definedName name="BExCTH8YWODCTNH1ADX45WCZUZ5C" localSheetId="13" hidden="1">#REF!</definedName>
    <definedName name="BExCTH8YWODCTNH1ADX45WCZUZ5C" localSheetId="14" hidden="1">#REF!</definedName>
    <definedName name="BExCTH8YWODCTNH1ADX45WCZUZ5C" localSheetId="12" hidden="1">#REF!</definedName>
    <definedName name="BExCTH8YWODCTNH1ADX45WCZUZ5C" localSheetId="4" hidden="1">#REF!</definedName>
    <definedName name="BExCTH8YWODCTNH1ADX45WCZUZ5C" localSheetId="8" hidden="1">#REF!</definedName>
    <definedName name="BExCTH8YWODCTNH1ADX45WCZUZ5C" localSheetId="26" hidden="1">#REF!</definedName>
    <definedName name="BExCTH8YWODCTNH1ADX45WCZUZ5C" localSheetId="7" hidden="1">#REF!</definedName>
    <definedName name="BExCTH8YWODCTNH1ADX45WCZUZ5C" hidden="1">#REF!</definedName>
    <definedName name="BExCV155OWE7PIVZUK23BXNDWP3Q" localSheetId="11" hidden="1">#REF!</definedName>
    <definedName name="BExCV155OWE7PIVZUK23BXNDWP3Q" localSheetId="6" hidden="1">#REF!</definedName>
    <definedName name="BExCV155OWE7PIVZUK23BXNDWP3Q" localSheetId="5" hidden="1">#REF!</definedName>
    <definedName name="BExCV155OWE7PIVZUK23BXNDWP3Q" localSheetId="28" hidden="1">#REF!</definedName>
    <definedName name="BExCV155OWE7PIVZUK23BXNDWP3Q" localSheetId="3" hidden="1">#REF!</definedName>
    <definedName name="BExCV155OWE7PIVZUK23BXNDWP3Q" localSheetId="15" hidden="1">#REF!</definedName>
    <definedName name="BExCV155OWE7PIVZUK23BXNDWP3Q" localSheetId="25" hidden="1">#REF!</definedName>
    <definedName name="BExCV155OWE7PIVZUK23BXNDWP3Q" localSheetId="13" hidden="1">#REF!</definedName>
    <definedName name="BExCV155OWE7PIVZUK23BXNDWP3Q" localSheetId="14" hidden="1">#REF!</definedName>
    <definedName name="BExCV155OWE7PIVZUK23BXNDWP3Q" localSheetId="12" hidden="1">#REF!</definedName>
    <definedName name="BExCV155OWE7PIVZUK23BXNDWP3Q" localSheetId="4" hidden="1">#REF!</definedName>
    <definedName name="BExCV155OWE7PIVZUK23BXNDWP3Q" localSheetId="8" hidden="1">#REF!</definedName>
    <definedName name="BExCV155OWE7PIVZUK23BXNDWP3Q" localSheetId="26" hidden="1">#REF!</definedName>
    <definedName name="BExCV155OWE7PIVZUK23BXNDWP3Q" localSheetId="7" hidden="1">#REF!</definedName>
    <definedName name="BExCV155OWE7PIVZUK23BXNDWP3Q" hidden="1">#REF!</definedName>
    <definedName name="BExCV3ZMETOSDFFYA3PTQUD7GPJM" localSheetId="11" hidden="1">#REF!</definedName>
    <definedName name="BExCV3ZMETOSDFFYA3PTQUD7GPJM" localSheetId="6" hidden="1">#REF!</definedName>
    <definedName name="BExCV3ZMETOSDFFYA3PTQUD7GPJM" localSheetId="5" hidden="1">#REF!</definedName>
    <definedName name="BExCV3ZMETOSDFFYA3PTQUD7GPJM" localSheetId="28" hidden="1">#REF!</definedName>
    <definedName name="BExCV3ZMETOSDFFYA3PTQUD7GPJM" localSheetId="3" hidden="1">#REF!</definedName>
    <definedName name="BExCV3ZMETOSDFFYA3PTQUD7GPJM" localSheetId="15" hidden="1">#REF!</definedName>
    <definedName name="BExCV3ZMETOSDFFYA3PTQUD7GPJM" localSheetId="25" hidden="1">#REF!</definedName>
    <definedName name="BExCV3ZMETOSDFFYA3PTQUD7GPJM" localSheetId="13" hidden="1">#REF!</definedName>
    <definedName name="BExCV3ZMETOSDFFYA3PTQUD7GPJM" localSheetId="14" hidden="1">#REF!</definedName>
    <definedName name="BExCV3ZMETOSDFFYA3PTQUD7GPJM" localSheetId="12" hidden="1">#REF!</definedName>
    <definedName name="BExCV3ZMETOSDFFYA3PTQUD7GPJM" localSheetId="4" hidden="1">#REF!</definedName>
    <definedName name="BExCV3ZMETOSDFFYA3PTQUD7GPJM" localSheetId="8" hidden="1">#REF!</definedName>
    <definedName name="BExCV3ZMETOSDFFYA3PTQUD7GPJM" localSheetId="26" hidden="1">#REF!</definedName>
    <definedName name="BExCV3ZMETOSDFFYA3PTQUD7GPJM" localSheetId="7" hidden="1">#REF!</definedName>
    <definedName name="BExCV3ZMETOSDFFYA3PTQUD7GPJM" hidden="1">#REF!</definedName>
    <definedName name="BExCV5N016BKAHGA5WBLU48U1RS3" localSheetId="11" hidden="1">#REF!</definedName>
    <definedName name="BExCV5N016BKAHGA5WBLU48U1RS3" localSheetId="6" hidden="1">#REF!</definedName>
    <definedName name="BExCV5N016BKAHGA5WBLU48U1RS3" localSheetId="5" hidden="1">#REF!</definedName>
    <definedName name="BExCV5N016BKAHGA5WBLU48U1RS3" localSheetId="28" hidden="1">#REF!</definedName>
    <definedName name="BExCV5N016BKAHGA5WBLU48U1RS3" localSheetId="3" hidden="1">#REF!</definedName>
    <definedName name="BExCV5N016BKAHGA5WBLU48U1RS3" localSheetId="15" hidden="1">#REF!</definedName>
    <definedName name="BExCV5N016BKAHGA5WBLU48U1RS3" localSheetId="25" hidden="1">#REF!</definedName>
    <definedName name="BExCV5N016BKAHGA5WBLU48U1RS3" localSheetId="13" hidden="1">#REF!</definedName>
    <definedName name="BExCV5N016BKAHGA5WBLU48U1RS3" localSheetId="14" hidden="1">#REF!</definedName>
    <definedName name="BExCV5N016BKAHGA5WBLU48U1RS3" localSheetId="12" hidden="1">#REF!</definedName>
    <definedName name="BExCV5N016BKAHGA5WBLU48U1RS3" localSheetId="4" hidden="1">#REF!</definedName>
    <definedName name="BExCV5N016BKAHGA5WBLU48U1RS3" localSheetId="8" hidden="1">#REF!</definedName>
    <definedName name="BExCV5N016BKAHGA5WBLU48U1RS3" localSheetId="26" hidden="1">#REF!</definedName>
    <definedName name="BExCV5N016BKAHGA5WBLU48U1RS3" localSheetId="7" hidden="1">#REF!</definedName>
    <definedName name="BExCV5N016BKAHGA5WBLU48U1RS3" hidden="1">#REF!</definedName>
    <definedName name="BExCVM9RY4KS1QHWHDGY48P399TD" localSheetId="11" hidden="1">#REF!</definedName>
    <definedName name="BExCVM9RY4KS1QHWHDGY48P399TD" localSheetId="6" hidden="1">#REF!</definedName>
    <definedName name="BExCVM9RY4KS1QHWHDGY48P399TD" localSheetId="5" hidden="1">#REF!</definedName>
    <definedName name="BExCVM9RY4KS1QHWHDGY48P399TD" localSheetId="28" hidden="1">#REF!</definedName>
    <definedName name="BExCVM9RY4KS1QHWHDGY48P399TD" localSheetId="3" hidden="1">#REF!</definedName>
    <definedName name="BExCVM9RY4KS1QHWHDGY48P399TD" localSheetId="15" hidden="1">#REF!</definedName>
    <definedName name="BExCVM9RY4KS1QHWHDGY48P399TD" localSheetId="25" hidden="1">#REF!</definedName>
    <definedName name="BExCVM9RY4KS1QHWHDGY48P399TD" localSheetId="13" hidden="1">#REF!</definedName>
    <definedName name="BExCVM9RY4KS1QHWHDGY48P399TD" localSheetId="14" hidden="1">#REF!</definedName>
    <definedName name="BExCVM9RY4KS1QHWHDGY48P399TD" localSheetId="12" hidden="1">#REF!</definedName>
    <definedName name="BExCVM9RY4KS1QHWHDGY48P399TD" localSheetId="4" hidden="1">#REF!</definedName>
    <definedName name="BExCVM9RY4KS1QHWHDGY48P399TD" localSheetId="8" hidden="1">#REF!</definedName>
    <definedName name="BExCVM9RY4KS1QHWHDGY48P399TD" localSheetId="26" hidden="1">#REF!</definedName>
    <definedName name="BExCVM9RY4KS1QHWHDGY48P399TD" localSheetId="7" hidden="1">#REF!</definedName>
    <definedName name="BExCVM9RY4KS1QHWHDGY48P399TD" hidden="1">#REF!</definedName>
    <definedName name="BExCXT8KYZE7Q8L5Z2LZX96ANYH9" localSheetId="11" hidden="1">#REF!</definedName>
    <definedName name="BExCXT8KYZE7Q8L5Z2LZX96ANYH9" localSheetId="6" hidden="1">#REF!</definedName>
    <definedName name="BExCXT8KYZE7Q8L5Z2LZX96ANYH9" localSheetId="5" hidden="1">#REF!</definedName>
    <definedName name="BExCXT8KYZE7Q8L5Z2LZX96ANYH9" localSheetId="28" hidden="1">#REF!</definedName>
    <definedName name="BExCXT8KYZE7Q8L5Z2LZX96ANYH9" localSheetId="3" hidden="1">#REF!</definedName>
    <definedName name="BExCXT8KYZE7Q8L5Z2LZX96ANYH9" localSheetId="15" hidden="1">#REF!</definedName>
    <definedName name="BExCXT8KYZE7Q8L5Z2LZX96ANYH9" localSheetId="25" hidden="1">#REF!</definedName>
    <definedName name="BExCXT8KYZE7Q8L5Z2LZX96ANYH9" localSheetId="13" hidden="1">#REF!</definedName>
    <definedName name="BExCXT8KYZE7Q8L5Z2LZX96ANYH9" localSheetId="14" hidden="1">#REF!</definedName>
    <definedName name="BExCXT8KYZE7Q8L5Z2LZX96ANYH9" localSheetId="12" hidden="1">#REF!</definedName>
    <definedName name="BExCXT8KYZE7Q8L5Z2LZX96ANYH9" localSheetId="4" hidden="1">#REF!</definedName>
    <definedName name="BExCXT8KYZE7Q8L5Z2LZX96ANYH9" localSheetId="8" hidden="1">#REF!</definedName>
    <definedName name="BExCXT8KYZE7Q8L5Z2LZX96ANYH9" localSheetId="26" hidden="1">#REF!</definedName>
    <definedName name="BExCXT8KYZE7Q8L5Z2LZX96ANYH9" localSheetId="7" hidden="1">#REF!</definedName>
    <definedName name="BExCXT8KYZE7Q8L5Z2LZX96ANYH9" hidden="1">#REF!</definedName>
    <definedName name="BExD0L6V9ZAQ8DYCKUZHD1HCK0R6" localSheetId="11" hidden="1">#REF!</definedName>
    <definedName name="BExD0L6V9ZAQ8DYCKUZHD1HCK0R6" localSheetId="6" hidden="1">#REF!</definedName>
    <definedName name="BExD0L6V9ZAQ8DYCKUZHD1HCK0R6" localSheetId="5" hidden="1">#REF!</definedName>
    <definedName name="BExD0L6V9ZAQ8DYCKUZHD1HCK0R6" localSheetId="28" hidden="1">#REF!</definedName>
    <definedName name="BExD0L6V9ZAQ8DYCKUZHD1HCK0R6" localSheetId="3" hidden="1">#REF!</definedName>
    <definedName name="BExD0L6V9ZAQ8DYCKUZHD1HCK0R6" localSheetId="15" hidden="1">#REF!</definedName>
    <definedName name="BExD0L6V9ZAQ8DYCKUZHD1HCK0R6" localSheetId="25" hidden="1">#REF!</definedName>
    <definedName name="BExD0L6V9ZAQ8DYCKUZHD1HCK0R6" localSheetId="13" hidden="1">#REF!</definedName>
    <definedName name="BExD0L6V9ZAQ8DYCKUZHD1HCK0R6" localSheetId="14" hidden="1">#REF!</definedName>
    <definedName name="BExD0L6V9ZAQ8DYCKUZHD1HCK0R6" localSheetId="12" hidden="1">#REF!</definedName>
    <definedName name="BExD0L6V9ZAQ8DYCKUZHD1HCK0R6" localSheetId="4" hidden="1">#REF!</definedName>
    <definedName name="BExD0L6V9ZAQ8DYCKUZHD1HCK0R6" localSheetId="8" hidden="1">#REF!</definedName>
    <definedName name="BExD0L6V9ZAQ8DYCKUZHD1HCK0R6" localSheetId="26" hidden="1">#REF!</definedName>
    <definedName name="BExD0L6V9ZAQ8DYCKUZHD1HCK0R6" localSheetId="7" hidden="1">#REF!</definedName>
    <definedName name="BExD0L6V9ZAQ8DYCKUZHD1HCK0R6" hidden="1">#REF!</definedName>
    <definedName name="BExD0YDM6QOAH0SUN3EB83EKA7JZ" localSheetId="11" hidden="1">#REF!</definedName>
    <definedName name="BExD0YDM6QOAH0SUN3EB83EKA7JZ" localSheetId="6" hidden="1">#REF!</definedName>
    <definedName name="BExD0YDM6QOAH0SUN3EB83EKA7JZ" localSheetId="5" hidden="1">#REF!</definedName>
    <definedName name="BExD0YDM6QOAH0SUN3EB83EKA7JZ" localSheetId="28" hidden="1">#REF!</definedName>
    <definedName name="BExD0YDM6QOAH0SUN3EB83EKA7JZ" localSheetId="3" hidden="1">#REF!</definedName>
    <definedName name="BExD0YDM6QOAH0SUN3EB83EKA7JZ" localSheetId="15" hidden="1">#REF!</definedName>
    <definedName name="BExD0YDM6QOAH0SUN3EB83EKA7JZ" localSheetId="25" hidden="1">#REF!</definedName>
    <definedName name="BExD0YDM6QOAH0SUN3EB83EKA7JZ" localSheetId="13" hidden="1">#REF!</definedName>
    <definedName name="BExD0YDM6QOAH0SUN3EB83EKA7JZ" localSheetId="14" hidden="1">#REF!</definedName>
    <definedName name="BExD0YDM6QOAH0SUN3EB83EKA7JZ" localSheetId="12" hidden="1">#REF!</definedName>
    <definedName name="BExD0YDM6QOAH0SUN3EB83EKA7JZ" localSheetId="4" hidden="1">#REF!</definedName>
    <definedName name="BExD0YDM6QOAH0SUN3EB83EKA7JZ" localSheetId="8" hidden="1">#REF!</definedName>
    <definedName name="BExD0YDM6QOAH0SUN3EB83EKA7JZ" localSheetId="26" hidden="1">#REF!</definedName>
    <definedName name="BExD0YDM6QOAH0SUN3EB83EKA7JZ" localSheetId="7" hidden="1">#REF!</definedName>
    <definedName name="BExD0YDM6QOAH0SUN3EB83EKA7JZ" hidden="1">#REF!</definedName>
    <definedName name="BExD1TP06FGT18KW5BYXXVZB0NZC" localSheetId="11" hidden="1">#REF!</definedName>
    <definedName name="BExD1TP06FGT18KW5BYXXVZB0NZC" localSheetId="6" hidden="1">#REF!</definedName>
    <definedName name="BExD1TP06FGT18KW5BYXXVZB0NZC" localSheetId="5" hidden="1">#REF!</definedName>
    <definedName name="BExD1TP06FGT18KW5BYXXVZB0NZC" localSheetId="28" hidden="1">#REF!</definedName>
    <definedName name="BExD1TP06FGT18KW5BYXXVZB0NZC" localSheetId="3" hidden="1">#REF!</definedName>
    <definedName name="BExD1TP06FGT18KW5BYXXVZB0NZC" localSheetId="15" hidden="1">#REF!</definedName>
    <definedName name="BExD1TP06FGT18KW5BYXXVZB0NZC" localSheetId="25" hidden="1">#REF!</definedName>
    <definedName name="BExD1TP06FGT18KW5BYXXVZB0NZC" localSheetId="13" hidden="1">#REF!</definedName>
    <definedName name="BExD1TP06FGT18KW5BYXXVZB0NZC" localSheetId="14" hidden="1">#REF!</definedName>
    <definedName name="BExD1TP06FGT18KW5BYXXVZB0NZC" localSheetId="12" hidden="1">#REF!</definedName>
    <definedName name="BExD1TP06FGT18KW5BYXXVZB0NZC" localSheetId="4" hidden="1">#REF!</definedName>
    <definedName name="BExD1TP06FGT18KW5BYXXVZB0NZC" localSheetId="8" hidden="1">#REF!</definedName>
    <definedName name="BExD1TP06FGT18KW5BYXXVZB0NZC" localSheetId="26" hidden="1">#REF!</definedName>
    <definedName name="BExD1TP06FGT18KW5BYXXVZB0NZC" localSheetId="7" hidden="1">#REF!</definedName>
    <definedName name="BExD1TP06FGT18KW5BYXXVZB0NZC" hidden="1">#REF!</definedName>
    <definedName name="BExD23QJNRMXRMQLM98NN33TURL6" localSheetId="11" hidden="1">#REF!</definedName>
    <definedName name="BExD23QJNRMXRMQLM98NN33TURL6" localSheetId="6" hidden="1">#REF!</definedName>
    <definedName name="BExD23QJNRMXRMQLM98NN33TURL6" localSheetId="5" hidden="1">#REF!</definedName>
    <definedName name="BExD23QJNRMXRMQLM98NN33TURL6" localSheetId="28" hidden="1">#REF!</definedName>
    <definedName name="BExD23QJNRMXRMQLM98NN33TURL6" localSheetId="3" hidden="1">#REF!</definedName>
    <definedName name="BExD23QJNRMXRMQLM98NN33TURL6" localSheetId="15" hidden="1">#REF!</definedName>
    <definedName name="BExD23QJNRMXRMQLM98NN33TURL6" localSheetId="25" hidden="1">#REF!</definedName>
    <definedName name="BExD23QJNRMXRMQLM98NN33TURL6" localSheetId="13" hidden="1">#REF!</definedName>
    <definedName name="BExD23QJNRMXRMQLM98NN33TURL6" localSheetId="14" hidden="1">#REF!</definedName>
    <definedName name="BExD23QJNRMXRMQLM98NN33TURL6" localSheetId="12" hidden="1">#REF!</definedName>
    <definedName name="BExD23QJNRMXRMQLM98NN33TURL6" localSheetId="4" hidden="1">#REF!</definedName>
    <definedName name="BExD23QJNRMXRMQLM98NN33TURL6" localSheetId="8" hidden="1">#REF!</definedName>
    <definedName name="BExD23QJNRMXRMQLM98NN33TURL6" localSheetId="26" hidden="1">#REF!</definedName>
    <definedName name="BExD23QJNRMXRMQLM98NN33TURL6" localSheetId="7" hidden="1">#REF!</definedName>
    <definedName name="BExD23QJNRMXRMQLM98NN33TURL6" hidden="1">#REF!</definedName>
    <definedName name="BExD2ETTJYF64I3N9P3TP46EW3NG" localSheetId="11" hidden="1">#REF!</definedName>
    <definedName name="BExD2ETTJYF64I3N9P3TP46EW3NG" localSheetId="6" hidden="1">#REF!</definedName>
    <definedName name="BExD2ETTJYF64I3N9P3TP46EW3NG" localSheetId="5" hidden="1">#REF!</definedName>
    <definedName name="BExD2ETTJYF64I3N9P3TP46EW3NG" localSheetId="28" hidden="1">#REF!</definedName>
    <definedName name="BExD2ETTJYF64I3N9P3TP46EW3NG" localSheetId="3" hidden="1">#REF!</definedName>
    <definedName name="BExD2ETTJYF64I3N9P3TP46EW3NG" localSheetId="15" hidden="1">#REF!</definedName>
    <definedName name="BExD2ETTJYF64I3N9P3TP46EW3NG" localSheetId="25" hidden="1">#REF!</definedName>
    <definedName name="BExD2ETTJYF64I3N9P3TP46EW3NG" localSheetId="13" hidden="1">#REF!</definedName>
    <definedName name="BExD2ETTJYF64I3N9P3TP46EW3NG" localSheetId="14" hidden="1">#REF!</definedName>
    <definedName name="BExD2ETTJYF64I3N9P3TP46EW3NG" localSheetId="12" hidden="1">#REF!</definedName>
    <definedName name="BExD2ETTJYF64I3N9P3TP46EW3NG" localSheetId="4" hidden="1">#REF!</definedName>
    <definedName name="BExD2ETTJYF64I3N9P3TP46EW3NG" localSheetId="8" hidden="1">#REF!</definedName>
    <definedName name="BExD2ETTJYF64I3N9P3TP46EW3NG" localSheetId="26" hidden="1">#REF!</definedName>
    <definedName name="BExD2ETTJYF64I3N9P3TP46EW3NG" localSheetId="7" hidden="1">#REF!</definedName>
    <definedName name="BExD2ETTJYF64I3N9P3TP46EW3NG" hidden="1">#REF!</definedName>
    <definedName name="BExD2VWMESKUJL8ZGDBUAQV67D7Q" localSheetId="11" hidden="1">#REF!</definedName>
    <definedName name="BExD2VWMESKUJL8ZGDBUAQV67D7Q" localSheetId="6" hidden="1">#REF!</definedName>
    <definedName name="BExD2VWMESKUJL8ZGDBUAQV67D7Q" localSheetId="5" hidden="1">#REF!</definedName>
    <definedName name="BExD2VWMESKUJL8ZGDBUAQV67D7Q" localSheetId="28" hidden="1">#REF!</definedName>
    <definedName name="BExD2VWMESKUJL8ZGDBUAQV67D7Q" localSheetId="3" hidden="1">#REF!</definedName>
    <definedName name="BExD2VWMESKUJL8ZGDBUAQV67D7Q" localSheetId="15" hidden="1">#REF!</definedName>
    <definedName name="BExD2VWMESKUJL8ZGDBUAQV67D7Q" localSheetId="25" hidden="1">#REF!</definedName>
    <definedName name="BExD2VWMESKUJL8ZGDBUAQV67D7Q" localSheetId="13" hidden="1">#REF!</definedName>
    <definedName name="BExD2VWMESKUJL8ZGDBUAQV67D7Q" localSheetId="14" hidden="1">#REF!</definedName>
    <definedName name="BExD2VWMESKUJL8ZGDBUAQV67D7Q" localSheetId="12" hidden="1">#REF!</definedName>
    <definedName name="BExD2VWMESKUJL8ZGDBUAQV67D7Q" localSheetId="4" hidden="1">#REF!</definedName>
    <definedName name="BExD2VWMESKUJL8ZGDBUAQV67D7Q" localSheetId="8" hidden="1">#REF!</definedName>
    <definedName name="BExD2VWMESKUJL8ZGDBUAQV67D7Q" localSheetId="26" hidden="1">#REF!</definedName>
    <definedName name="BExD2VWMESKUJL8ZGDBUAQV67D7Q" localSheetId="7" hidden="1">#REF!</definedName>
    <definedName name="BExD2VWMESKUJL8ZGDBUAQV67D7Q" hidden="1">#REF!</definedName>
    <definedName name="BExD3ESDJXZXXBH1F4AJUVK5HPGN" localSheetId="11" hidden="1">#REF!</definedName>
    <definedName name="BExD3ESDJXZXXBH1F4AJUVK5HPGN" localSheetId="6" hidden="1">#REF!</definedName>
    <definedName name="BExD3ESDJXZXXBH1F4AJUVK5HPGN" localSheetId="5" hidden="1">#REF!</definedName>
    <definedName name="BExD3ESDJXZXXBH1F4AJUVK5HPGN" localSheetId="28" hidden="1">#REF!</definedName>
    <definedName name="BExD3ESDJXZXXBH1F4AJUVK5HPGN" localSheetId="3" hidden="1">#REF!</definedName>
    <definedName name="BExD3ESDJXZXXBH1F4AJUVK5HPGN" localSheetId="15" hidden="1">#REF!</definedName>
    <definedName name="BExD3ESDJXZXXBH1F4AJUVK5HPGN" localSheetId="25" hidden="1">#REF!</definedName>
    <definedName name="BExD3ESDJXZXXBH1F4AJUVK5HPGN" localSheetId="13" hidden="1">#REF!</definedName>
    <definedName name="BExD3ESDJXZXXBH1F4AJUVK5HPGN" localSheetId="14" hidden="1">#REF!</definedName>
    <definedName name="BExD3ESDJXZXXBH1F4AJUVK5HPGN" localSheetId="12" hidden="1">#REF!</definedName>
    <definedName name="BExD3ESDJXZXXBH1F4AJUVK5HPGN" localSheetId="4" hidden="1">#REF!</definedName>
    <definedName name="BExD3ESDJXZXXBH1F4AJUVK5HPGN" localSheetId="8" hidden="1">#REF!</definedName>
    <definedName name="BExD3ESDJXZXXBH1F4AJUVK5HPGN" localSheetId="26" hidden="1">#REF!</definedName>
    <definedName name="BExD3ESDJXZXXBH1F4AJUVK5HPGN" localSheetId="7" hidden="1">#REF!</definedName>
    <definedName name="BExD3ESDJXZXXBH1F4AJUVK5HPGN" hidden="1">#REF!</definedName>
    <definedName name="BExD3KXILJSLO1GNOXBY52GJPVTY" localSheetId="11" hidden="1">#REF!</definedName>
    <definedName name="BExD3KXILJSLO1GNOXBY52GJPVTY" localSheetId="6" hidden="1">#REF!</definedName>
    <definedName name="BExD3KXILJSLO1GNOXBY52GJPVTY" localSheetId="5" hidden="1">#REF!</definedName>
    <definedName name="BExD3KXILJSLO1GNOXBY52GJPVTY" localSheetId="28" hidden="1">#REF!</definedName>
    <definedName name="BExD3KXILJSLO1GNOXBY52GJPVTY" localSheetId="3" hidden="1">#REF!</definedName>
    <definedName name="BExD3KXILJSLO1GNOXBY52GJPVTY" localSheetId="15" hidden="1">#REF!</definedName>
    <definedName name="BExD3KXILJSLO1GNOXBY52GJPVTY" localSheetId="25" hidden="1">#REF!</definedName>
    <definedName name="BExD3KXILJSLO1GNOXBY52GJPVTY" localSheetId="13" hidden="1">#REF!</definedName>
    <definedName name="BExD3KXILJSLO1GNOXBY52GJPVTY" localSheetId="14" hidden="1">#REF!</definedName>
    <definedName name="BExD3KXILJSLO1GNOXBY52GJPVTY" localSheetId="12" hidden="1">#REF!</definedName>
    <definedName name="BExD3KXILJSLO1GNOXBY52GJPVTY" localSheetId="4" hidden="1">#REF!</definedName>
    <definedName name="BExD3KXILJSLO1GNOXBY52GJPVTY" localSheetId="8" hidden="1">#REF!</definedName>
    <definedName name="BExD3KXILJSLO1GNOXBY52GJPVTY" localSheetId="26" hidden="1">#REF!</definedName>
    <definedName name="BExD3KXILJSLO1GNOXBY52GJPVTY" localSheetId="7" hidden="1">#REF!</definedName>
    <definedName name="BExD3KXILJSLO1GNOXBY52GJPVTY" hidden="1">#REF!</definedName>
    <definedName name="BExD3O2VQHMUJ12Y5K7ZJ4UX1FYC" localSheetId="11" hidden="1">#REF!</definedName>
    <definedName name="BExD3O2VQHMUJ12Y5K7ZJ4UX1FYC" localSheetId="6" hidden="1">#REF!</definedName>
    <definedName name="BExD3O2VQHMUJ12Y5K7ZJ4UX1FYC" localSheetId="5" hidden="1">#REF!</definedName>
    <definedName name="BExD3O2VQHMUJ12Y5K7ZJ4UX1FYC" localSheetId="28" hidden="1">#REF!</definedName>
    <definedName name="BExD3O2VQHMUJ12Y5K7ZJ4UX1FYC" localSheetId="3" hidden="1">#REF!</definedName>
    <definedName name="BExD3O2VQHMUJ12Y5K7ZJ4UX1FYC" localSheetId="15" hidden="1">#REF!</definedName>
    <definedName name="BExD3O2VQHMUJ12Y5K7ZJ4UX1FYC" localSheetId="25" hidden="1">#REF!</definedName>
    <definedName name="BExD3O2VQHMUJ12Y5K7ZJ4UX1FYC" localSheetId="13" hidden="1">#REF!</definedName>
    <definedName name="BExD3O2VQHMUJ12Y5K7ZJ4UX1FYC" localSheetId="14" hidden="1">#REF!</definedName>
    <definedName name="BExD3O2VQHMUJ12Y5K7ZJ4UX1FYC" localSheetId="12" hidden="1">#REF!</definedName>
    <definedName name="BExD3O2VQHMUJ12Y5K7ZJ4UX1FYC" localSheetId="4" hidden="1">#REF!</definedName>
    <definedName name="BExD3O2VQHMUJ12Y5K7ZJ4UX1FYC" localSheetId="8" hidden="1">#REF!</definedName>
    <definedName name="BExD3O2VQHMUJ12Y5K7ZJ4UX1FYC" localSheetId="26" hidden="1">#REF!</definedName>
    <definedName name="BExD3O2VQHMUJ12Y5K7ZJ4UX1FYC" localSheetId="7" hidden="1">#REF!</definedName>
    <definedName name="BExD3O2VQHMUJ12Y5K7ZJ4UX1FYC" hidden="1">#REF!</definedName>
    <definedName name="BExD3ZX46964SM8TAF5PFJHE1X8V" localSheetId="11" hidden="1">#REF!</definedName>
    <definedName name="BExD3ZX46964SM8TAF5PFJHE1X8V" localSheetId="6" hidden="1">#REF!</definedName>
    <definedName name="BExD3ZX46964SM8TAF5PFJHE1X8V" localSheetId="5" hidden="1">#REF!</definedName>
    <definedName name="BExD3ZX46964SM8TAF5PFJHE1X8V" localSheetId="28" hidden="1">#REF!</definedName>
    <definedName name="BExD3ZX46964SM8TAF5PFJHE1X8V" localSheetId="3" hidden="1">#REF!</definedName>
    <definedName name="BExD3ZX46964SM8TAF5PFJHE1X8V" localSheetId="15" hidden="1">#REF!</definedName>
    <definedName name="BExD3ZX46964SM8TAF5PFJHE1X8V" localSheetId="25" hidden="1">#REF!</definedName>
    <definedName name="BExD3ZX46964SM8TAF5PFJHE1X8V" localSheetId="13" hidden="1">#REF!</definedName>
    <definedName name="BExD3ZX46964SM8TAF5PFJHE1X8V" localSheetId="14" hidden="1">#REF!</definedName>
    <definedName name="BExD3ZX46964SM8TAF5PFJHE1X8V" localSheetId="12" hidden="1">#REF!</definedName>
    <definedName name="BExD3ZX46964SM8TAF5PFJHE1X8V" localSheetId="4" hidden="1">#REF!</definedName>
    <definedName name="BExD3ZX46964SM8TAF5PFJHE1X8V" localSheetId="8" hidden="1">#REF!</definedName>
    <definedName name="BExD3ZX46964SM8TAF5PFJHE1X8V" localSheetId="26" hidden="1">#REF!</definedName>
    <definedName name="BExD3ZX46964SM8TAF5PFJHE1X8V" localSheetId="7" hidden="1">#REF!</definedName>
    <definedName name="BExD3ZX46964SM8TAF5PFJHE1X8V" hidden="1">#REF!</definedName>
    <definedName name="BExD4NAKCGI0A97E382ZDPX0UYWK" localSheetId="11" hidden="1">#REF!</definedName>
    <definedName name="BExD4NAKCGI0A97E382ZDPX0UYWK" localSheetId="6" hidden="1">#REF!</definedName>
    <definedName name="BExD4NAKCGI0A97E382ZDPX0UYWK" localSheetId="5" hidden="1">#REF!</definedName>
    <definedName name="BExD4NAKCGI0A97E382ZDPX0UYWK" localSheetId="28" hidden="1">#REF!</definedName>
    <definedName name="BExD4NAKCGI0A97E382ZDPX0UYWK" localSheetId="3" hidden="1">#REF!</definedName>
    <definedName name="BExD4NAKCGI0A97E382ZDPX0UYWK" localSheetId="15" hidden="1">#REF!</definedName>
    <definedName name="BExD4NAKCGI0A97E382ZDPX0UYWK" localSheetId="25" hidden="1">#REF!</definedName>
    <definedName name="BExD4NAKCGI0A97E382ZDPX0UYWK" localSheetId="13" hidden="1">#REF!</definedName>
    <definedName name="BExD4NAKCGI0A97E382ZDPX0UYWK" localSheetId="14" hidden="1">#REF!</definedName>
    <definedName name="BExD4NAKCGI0A97E382ZDPX0UYWK" localSheetId="12" hidden="1">#REF!</definedName>
    <definedName name="BExD4NAKCGI0A97E382ZDPX0UYWK" localSheetId="4" hidden="1">#REF!</definedName>
    <definedName name="BExD4NAKCGI0A97E382ZDPX0UYWK" localSheetId="8" hidden="1">#REF!</definedName>
    <definedName name="BExD4NAKCGI0A97E382ZDPX0UYWK" localSheetId="26" hidden="1">#REF!</definedName>
    <definedName name="BExD4NAKCGI0A97E382ZDPX0UYWK" localSheetId="7" hidden="1">#REF!</definedName>
    <definedName name="BExD4NAKCGI0A97E382ZDPX0UYWK" hidden="1">#REF!</definedName>
    <definedName name="BExD56MES79WQDQ9U2EVTJOUEI1W" localSheetId="11" hidden="1">#REF!</definedName>
    <definedName name="BExD56MES79WQDQ9U2EVTJOUEI1W" localSheetId="6" hidden="1">#REF!</definedName>
    <definedName name="BExD56MES79WQDQ9U2EVTJOUEI1W" localSheetId="5" hidden="1">#REF!</definedName>
    <definedName name="BExD56MES79WQDQ9U2EVTJOUEI1W" localSheetId="28" hidden="1">#REF!</definedName>
    <definedName name="BExD56MES79WQDQ9U2EVTJOUEI1W" localSheetId="3" hidden="1">#REF!</definedName>
    <definedName name="BExD56MES79WQDQ9U2EVTJOUEI1W" localSheetId="15" hidden="1">#REF!</definedName>
    <definedName name="BExD56MES79WQDQ9U2EVTJOUEI1W" localSheetId="13" hidden="1">#REF!</definedName>
    <definedName name="BExD56MES79WQDQ9U2EVTJOUEI1W" localSheetId="14" hidden="1">#REF!</definedName>
    <definedName name="BExD56MES79WQDQ9U2EVTJOUEI1W" localSheetId="12" hidden="1">#REF!</definedName>
    <definedName name="BExD56MES79WQDQ9U2EVTJOUEI1W" localSheetId="4" hidden="1">#REF!</definedName>
    <definedName name="BExD56MES79WQDQ9U2EVTJOUEI1W" localSheetId="8" hidden="1">#REF!</definedName>
    <definedName name="BExD56MES79WQDQ9U2EVTJOUEI1W" localSheetId="26" hidden="1">#REF!</definedName>
    <definedName name="BExD56MES79WQDQ9U2EVTJOUEI1W" localSheetId="7" hidden="1">#REF!</definedName>
    <definedName name="BExD56MES79WQDQ9U2EVTJOUEI1W" hidden="1">#REF!</definedName>
    <definedName name="BExD5FBB7KCQQLQDGVGVASJKNVTS" localSheetId="11" hidden="1">#REF!</definedName>
    <definedName name="BExD5FBB7KCQQLQDGVGVASJKNVTS" localSheetId="6" hidden="1">#REF!</definedName>
    <definedName name="BExD5FBB7KCQQLQDGVGVASJKNVTS" localSheetId="5" hidden="1">#REF!</definedName>
    <definedName name="BExD5FBB7KCQQLQDGVGVASJKNVTS" localSheetId="28" hidden="1">#REF!</definedName>
    <definedName name="BExD5FBB7KCQQLQDGVGVASJKNVTS" localSheetId="3" hidden="1">#REF!</definedName>
    <definedName name="BExD5FBB7KCQQLQDGVGVASJKNVTS" localSheetId="15" hidden="1">#REF!</definedName>
    <definedName name="BExD5FBB7KCQQLQDGVGVASJKNVTS" localSheetId="25" hidden="1">#REF!</definedName>
    <definedName name="BExD5FBB7KCQQLQDGVGVASJKNVTS" localSheetId="13" hidden="1">#REF!</definedName>
    <definedName name="BExD5FBB7KCQQLQDGVGVASJKNVTS" localSheetId="14" hidden="1">#REF!</definedName>
    <definedName name="BExD5FBB7KCQQLQDGVGVASJKNVTS" localSheetId="12" hidden="1">#REF!</definedName>
    <definedName name="BExD5FBB7KCQQLQDGVGVASJKNVTS" localSheetId="4" hidden="1">#REF!</definedName>
    <definedName name="BExD5FBB7KCQQLQDGVGVASJKNVTS" localSheetId="8" hidden="1">#REF!</definedName>
    <definedName name="BExD5FBB7KCQQLQDGVGVASJKNVTS" localSheetId="26" hidden="1">#REF!</definedName>
    <definedName name="BExD5FBB7KCQQLQDGVGVASJKNVTS" localSheetId="7" hidden="1">#REF!</definedName>
    <definedName name="BExD5FBB7KCQQLQDGVGVASJKNVTS" hidden="1">#REF!</definedName>
    <definedName name="BExD74LQMOBXLBZOAA3JSIKTP1I3" localSheetId="11" hidden="1">#REF!</definedName>
    <definedName name="BExD74LQMOBXLBZOAA3JSIKTP1I3" localSheetId="6" hidden="1">#REF!</definedName>
    <definedName name="BExD74LQMOBXLBZOAA3JSIKTP1I3" localSheetId="5" hidden="1">#REF!</definedName>
    <definedName name="BExD74LQMOBXLBZOAA3JSIKTP1I3" localSheetId="28" hidden="1">#REF!</definedName>
    <definedName name="BExD74LQMOBXLBZOAA3JSIKTP1I3" localSheetId="3" hidden="1">#REF!</definedName>
    <definedName name="BExD74LQMOBXLBZOAA3JSIKTP1I3" localSheetId="15" hidden="1">#REF!</definedName>
    <definedName name="BExD74LQMOBXLBZOAA3JSIKTP1I3" localSheetId="25" hidden="1">#REF!</definedName>
    <definedName name="BExD74LQMOBXLBZOAA3JSIKTP1I3" localSheetId="13" hidden="1">#REF!</definedName>
    <definedName name="BExD74LQMOBXLBZOAA3JSIKTP1I3" localSheetId="14" hidden="1">#REF!</definedName>
    <definedName name="BExD74LQMOBXLBZOAA3JSIKTP1I3" localSheetId="12" hidden="1">#REF!</definedName>
    <definedName name="BExD74LQMOBXLBZOAA3JSIKTP1I3" localSheetId="4" hidden="1">#REF!</definedName>
    <definedName name="BExD74LQMOBXLBZOAA3JSIKTP1I3" localSheetId="8" hidden="1">#REF!</definedName>
    <definedName name="BExD74LQMOBXLBZOAA3JSIKTP1I3" localSheetId="26" hidden="1">#REF!</definedName>
    <definedName name="BExD74LQMOBXLBZOAA3JSIKTP1I3" localSheetId="7" hidden="1">#REF!</definedName>
    <definedName name="BExD74LQMOBXLBZOAA3JSIKTP1I3" hidden="1">#REF!</definedName>
    <definedName name="BExD7XJ00CUN1NP0Q2FUR4KBFTZG" localSheetId="11" hidden="1">#REF!</definedName>
    <definedName name="BExD7XJ00CUN1NP0Q2FUR4KBFTZG" localSheetId="6" hidden="1">#REF!</definedName>
    <definedName name="BExD7XJ00CUN1NP0Q2FUR4KBFTZG" localSheetId="5" hidden="1">#REF!</definedName>
    <definedName name="BExD7XJ00CUN1NP0Q2FUR4KBFTZG" localSheetId="28" hidden="1">#REF!</definedName>
    <definedName name="BExD7XJ00CUN1NP0Q2FUR4KBFTZG" localSheetId="3" hidden="1">#REF!</definedName>
    <definedName name="BExD7XJ00CUN1NP0Q2FUR4KBFTZG" localSheetId="15" hidden="1">#REF!</definedName>
    <definedName name="BExD7XJ00CUN1NP0Q2FUR4KBFTZG" localSheetId="25" hidden="1">#REF!</definedName>
    <definedName name="BExD7XJ00CUN1NP0Q2FUR4KBFTZG" localSheetId="13" hidden="1">#REF!</definedName>
    <definedName name="BExD7XJ00CUN1NP0Q2FUR4KBFTZG" localSheetId="14" hidden="1">#REF!</definedName>
    <definedName name="BExD7XJ00CUN1NP0Q2FUR4KBFTZG" localSheetId="12" hidden="1">#REF!</definedName>
    <definedName name="BExD7XJ00CUN1NP0Q2FUR4KBFTZG" localSheetId="4" hidden="1">#REF!</definedName>
    <definedName name="BExD7XJ00CUN1NP0Q2FUR4KBFTZG" localSheetId="8" hidden="1">#REF!</definedName>
    <definedName name="BExD7XJ00CUN1NP0Q2FUR4KBFTZG" localSheetId="26" hidden="1">#REF!</definedName>
    <definedName name="BExD7XJ00CUN1NP0Q2FUR4KBFTZG" localSheetId="7" hidden="1">#REF!</definedName>
    <definedName name="BExD7XJ00CUN1NP0Q2FUR4KBFTZG" hidden="1">#REF!</definedName>
    <definedName name="BExD9FX2QXLTBF9PYSSKEWXA1I61" localSheetId="11" hidden="1">#REF!</definedName>
    <definedName name="BExD9FX2QXLTBF9PYSSKEWXA1I61" localSheetId="6" hidden="1">#REF!</definedName>
    <definedName name="BExD9FX2QXLTBF9PYSSKEWXA1I61" localSheetId="5" hidden="1">#REF!</definedName>
    <definedName name="BExD9FX2QXLTBF9PYSSKEWXA1I61" localSheetId="28" hidden="1">#REF!</definedName>
    <definedName name="BExD9FX2QXLTBF9PYSSKEWXA1I61" localSheetId="3" hidden="1">#REF!</definedName>
    <definedName name="BExD9FX2QXLTBF9PYSSKEWXA1I61" localSheetId="15" hidden="1">#REF!</definedName>
    <definedName name="BExD9FX2QXLTBF9PYSSKEWXA1I61" localSheetId="25" hidden="1">#REF!</definedName>
    <definedName name="BExD9FX2QXLTBF9PYSSKEWXA1I61" localSheetId="13" hidden="1">#REF!</definedName>
    <definedName name="BExD9FX2QXLTBF9PYSSKEWXA1I61" localSheetId="14" hidden="1">#REF!</definedName>
    <definedName name="BExD9FX2QXLTBF9PYSSKEWXA1I61" localSheetId="12" hidden="1">#REF!</definedName>
    <definedName name="BExD9FX2QXLTBF9PYSSKEWXA1I61" localSheetId="4" hidden="1">#REF!</definedName>
    <definedName name="BExD9FX2QXLTBF9PYSSKEWXA1I61" localSheetId="8" hidden="1">#REF!</definedName>
    <definedName name="BExD9FX2QXLTBF9PYSSKEWXA1I61" localSheetId="26" hidden="1">#REF!</definedName>
    <definedName name="BExD9FX2QXLTBF9PYSSKEWXA1I61" localSheetId="7" hidden="1">#REF!</definedName>
    <definedName name="BExD9FX2QXLTBF9PYSSKEWXA1I61" hidden="1">#REF!</definedName>
    <definedName name="BExDAKZAX8R6L0QCZSZ72YS114XS" localSheetId="11" hidden="1">#REF!</definedName>
    <definedName name="BExDAKZAX8R6L0QCZSZ72YS114XS" localSheetId="6" hidden="1">#REF!</definedName>
    <definedName name="BExDAKZAX8R6L0QCZSZ72YS114XS" localSheetId="5" hidden="1">#REF!</definedName>
    <definedName name="BExDAKZAX8R6L0QCZSZ72YS114XS" localSheetId="28" hidden="1">#REF!</definedName>
    <definedName name="BExDAKZAX8R6L0QCZSZ72YS114XS" localSheetId="3" hidden="1">#REF!</definedName>
    <definedName name="BExDAKZAX8R6L0QCZSZ72YS114XS" localSheetId="15" hidden="1">#REF!</definedName>
    <definedName name="BExDAKZAX8R6L0QCZSZ72YS114XS" localSheetId="25" hidden="1">#REF!</definedName>
    <definedName name="BExDAKZAX8R6L0QCZSZ72YS114XS" localSheetId="13" hidden="1">#REF!</definedName>
    <definedName name="BExDAKZAX8R6L0QCZSZ72YS114XS" localSheetId="14" hidden="1">#REF!</definedName>
    <definedName name="BExDAKZAX8R6L0QCZSZ72YS114XS" localSheetId="12" hidden="1">#REF!</definedName>
    <definedName name="BExDAKZAX8R6L0QCZSZ72YS114XS" localSheetId="4" hidden="1">#REF!</definedName>
    <definedName name="BExDAKZAX8R6L0QCZSZ72YS114XS" localSheetId="8" hidden="1">#REF!</definedName>
    <definedName name="BExDAKZAX8R6L0QCZSZ72YS114XS" localSheetId="26" hidden="1">#REF!</definedName>
    <definedName name="BExDAKZAX8R6L0QCZSZ72YS114XS" localSheetId="7" hidden="1">#REF!</definedName>
    <definedName name="BExDAKZAX8R6L0QCZSZ72YS114XS" hidden="1">#REF!</definedName>
    <definedName name="BExDATTNCV0F68Y5PK3GMRSXBEPR" localSheetId="11" hidden="1">#REF!</definedName>
    <definedName name="BExDATTNCV0F68Y5PK3GMRSXBEPR" localSheetId="6" hidden="1">#REF!</definedName>
    <definedName name="BExDATTNCV0F68Y5PK3GMRSXBEPR" localSheetId="5" hidden="1">#REF!</definedName>
    <definedName name="BExDATTNCV0F68Y5PK3GMRSXBEPR" localSheetId="28" hidden="1">#REF!</definedName>
    <definedName name="BExDATTNCV0F68Y5PK3GMRSXBEPR" localSheetId="3" hidden="1">#REF!</definedName>
    <definedName name="BExDATTNCV0F68Y5PK3GMRSXBEPR" localSheetId="15" hidden="1">#REF!</definedName>
    <definedName name="BExDATTNCV0F68Y5PK3GMRSXBEPR" localSheetId="25" hidden="1">#REF!</definedName>
    <definedName name="BExDATTNCV0F68Y5PK3GMRSXBEPR" localSheetId="13" hidden="1">#REF!</definedName>
    <definedName name="BExDATTNCV0F68Y5PK3GMRSXBEPR" localSheetId="14" hidden="1">#REF!</definedName>
    <definedName name="BExDATTNCV0F68Y5PK3GMRSXBEPR" localSheetId="12" hidden="1">#REF!</definedName>
    <definedName name="BExDATTNCV0F68Y5PK3GMRSXBEPR" localSheetId="4" hidden="1">#REF!</definedName>
    <definedName name="BExDATTNCV0F68Y5PK3GMRSXBEPR" localSheetId="8" hidden="1">#REF!</definedName>
    <definedName name="BExDATTNCV0F68Y5PK3GMRSXBEPR" localSheetId="26" hidden="1">#REF!</definedName>
    <definedName name="BExDATTNCV0F68Y5PK3GMRSXBEPR" localSheetId="7" hidden="1">#REF!</definedName>
    <definedName name="BExDATTNCV0F68Y5PK3GMRSXBEPR" hidden="1">#REF!</definedName>
    <definedName name="BExDBKCG2VQV86ANTXCDOGJ6PD4W" localSheetId="11" hidden="1">#REF!</definedName>
    <definedName name="BExDBKCG2VQV86ANTXCDOGJ6PD4W" localSheetId="6" hidden="1">#REF!</definedName>
    <definedName name="BExDBKCG2VQV86ANTXCDOGJ6PD4W" localSheetId="5" hidden="1">#REF!</definedName>
    <definedName name="BExDBKCG2VQV86ANTXCDOGJ6PD4W" localSheetId="28" hidden="1">#REF!</definedName>
    <definedName name="BExDBKCG2VQV86ANTXCDOGJ6PD4W" localSheetId="3" hidden="1">#REF!</definedName>
    <definedName name="BExDBKCG2VQV86ANTXCDOGJ6PD4W" localSheetId="15" hidden="1">#REF!</definedName>
    <definedName name="BExDBKCG2VQV86ANTXCDOGJ6PD4W" localSheetId="13" hidden="1">#REF!</definedName>
    <definedName name="BExDBKCG2VQV86ANTXCDOGJ6PD4W" localSheetId="14" hidden="1">#REF!</definedName>
    <definedName name="BExDBKCG2VQV86ANTXCDOGJ6PD4W" localSheetId="12" hidden="1">#REF!</definedName>
    <definedName name="BExDBKCG2VQV86ANTXCDOGJ6PD4W" localSheetId="4" hidden="1">#REF!</definedName>
    <definedName name="BExDBKCG2VQV86ANTXCDOGJ6PD4W" localSheetId="8" hidden="1">#REF!</definedName>
    <definedName name="BExDBKCG2VQV86ANTXCDOGJ6PD4W" localSheetId="26" hidden="1">#REF!</definedName>
    <definedName name="BExDBKCG2VQV86ANTXCDOGJ6PD4W" localSheetId="7" hidden="1">#REF!</definedName>
    <definedName name="BExDBKCG2VQV86ANTXCDOGJ6PD4W" hidden="1">#REF!</definedName>
    <definedName name="BExEPC15P2REPF88BIEY2UMCP9GM" localSheetId="11" hidden="1">#REF!</definedName>
    <definedName name="BExEPC15P2REPF88BIEY2UMCP9GM" localSheetId="6" hidden="1">#REF!</definedName>
    <definedName name="BExEPC15P2REPF88BIEY2UMCP9GM" localSheetId="5" hidden="1">#REF!</definedName>
    <definedName name="BExEPC15P2REPF88BIEY2UMCP9GM" localSheetId="28" hidden="1">#REF!</definedName>
    <definedName name="BExEPC15P2REPF88BIEY2UMCP9GM" localSheetId="3" hidden="1">#REF!</definedName>
    <definedName name="BExEPC15P2REPF88BIEY2UMCP9GM" localSheetId="15" hidden="1">#REF!</definedName>
    <definedName name="BExEPC15P2REPF88BIEY2UMCP9GM" localSheetId="25" hidden="1">#REF!</definedName>
    <definedName name="BExEPC15P2REPF88BIEY2UMCP9GM" localSheetId="13" hidden="1">#REF!</definedName>
    <definedName name="BExEPC15P2REPF88BIEY2UMCP9GM" localSheetId="14" hidden="1">#REF!</definedName>
    <definedName name="BExEPC15P2REPF88BIEY2UMCP9GM" localSheetId="12" hidden="1">#REF!</definedName>
    <definedName name="BExEPC15P2REPF88BIEY2UMCP9GM" localSheetId="4" hidden="1">#REF!</definedName>
    <definedName name="BExEPC15P2REPF88BIEY2UMCP9GM" localSheetId="8" hidden="1">#REF!</definedName>
    <definedName name="BExEPC15P2REPF88BIEY2UMCP9GM" localSheetId="26" hidden="1">#REF!</definedName>
    <definedName name="BExEPC15P2REPF88BIEY2UMCP9GM" localSheetId="7" hidden="1">#REF!</definedName>
    <definedName name="BExEPC15P2REPF88BIEY2UMCP9GM" hidden="1">#REF!</definedName>
    <definedName name="BExEPEVPYN0G39HQ3DU1M85J9MER" localSheetId="11" hidden="1">#REF!</definedName>
    <definedName name="BExEPEVPYN0G39HQ3DU1M85J9MER" localSheetId="6" hidden="1">#REF!</definedName>
    <definedName name="BExEPEVPYN0G39HQ3DU1M85J9MER" localSheetId="5" hidden="1">#REF!</definedName>
    <definedName name="BExEPEVPYN0G39HQ3DU1M85J9MER" localSheetId="28" hidden="1">#REF!</definedName>
    <definedName name="BExEPEVPYN0G39HQ3DU1M85J9MER" localSheetId="3" hidden="1">#REF!</definedName>
    <definedName name="BExEPEVPYN0G39HQ3DU1M85J9MER" localSheetId="15" hidden="1">#REF!</definedName>
    <definedName name="BExEPEVPYN0G39HQ3DU1M85J9MER" localSheetId="25" hidden="1">#REF!</definedName>
    <definedName name="BExEPEVPYN0G39HQ3DU1M85J9MER" localSheetId="13" hidden="1">#REF!</definedName>
    <definedName name="BExEPEVPYN0G39HQ3DU1M85J9MER" localSheetId="14" hidden="1">#REF!</definedName>
    <definedName name="BExEPEVPYN0G39HQ3DU1M85J9MER" localSheetId="12" hidden="1">#REF!</definedName>
    <definedName name="BExEPEVPYN0G39HQ3DU1M85J9MER" localSheetId="4" hidden="1">#REF!</definedName>
    <definedName name="BExEPEVPYN0G39HQ3DU1M85J9MER" localSheetId="8" hidden="1">#REF!</definedName>
    <definedName name="BExEPEVPYN0G39HQ3DU1M85J9MER" localSheetId="26" hidden="1">#REF!</definedName>
    <definedName name="BExEPEVPYN0G39HQ3DU1M85J9MER" localSheetId="7" hidden="1">#REF!</definedName>
    <definedName name="BExEPEVPYN0G39HQ3DU1M85J9MER" hidden="1">#REF!</definedName>
    <definedName name="BExEQEJPDDC0SUQQHSBVHX1VETKU" localSheetId="11" hidden="1">#REF!</definedName>
    <definedName name="BExEQEJPDDC0SUQQHSBVHX1VETKU" localSheetId="6" hidden="1">#REF!</definedName>
    <definedName name="BExEQEJPDDC0SUQQHSBVHX1VETKU" localSheetId="5" hidden="1">#REF!</definedName>
    <definedName name="BExEQEJPDDC0SUQQHSBVHX1VETKU" localSheetId="28" hidden="1">#REF!</definedName>
    <definedName name="BExEQEJPDDC0SUQQHSBVHX1VETKU" localSheetId="3" hidden="1">#REF!</definedName>
    <definedName name="BExEQEJPDDC0SUQQHSBVHX1VETKU" localSheetId="15" hidden="1">#REF!</definedName>
    <definedName name="BExEQEJPDDC0SUQQHSBVHX1VETKU" localSheetId="25" hidden="1">#REF!</definedName>
    <definedName name="BExEQEJPDDC0SUQQHSBVHX1VETKU" localSheetId="13" hidden="1">#REF!</definedName>
    <definedName name="BExEQEJPDDC0SUQQHSBVHX1VETKU" localSheetId="14" hidden="1">#REF!</definedName>
    <definedName name="BExEQEJPDDC0SUQQHSBVHX1VETKU" localSheetId="12" hidden="1">#REF!</definedName>
    <definedName name="BExEQEJPDDC0SUQQHSBVHX1VETKU" localSheetId="4" hidden="1">#REF!</definedName>
    <definedName name="BExEQEJPDDC0SUQQHSBVHX1VETKU" localSheetId="8" hidden="1">#REF!</definedName>
    <definedName name="BExEQEJPDDC0SUQQHSBVHX1VETKU" localSheetId="26" hidden="1">#REF!</definedName>
    <definedName name="BExEQEJPDDC0SUQQHSBVHX1VETKU" localSheetId="7" hidden="1">#REF!</definedName>
    <definedName name="BExEQEJPDDC0SUQQHSBVHX1VETKU" hidden="1">#REF!</definedName>
    <definedName name="BExEQJ1K3Q7LOLBHHKVOZD6EXF1U" localSheetId="11" hidden="1">#REF!</definedName>
    <definedName name="BExEQJ1K3Q7LOLBHHKVOZD6EXF1U" localSheetId="6" hidden="1">#REF!</definedName>
    <definedName name="BExEQJ1K3Q7LOLBHHKVOZD6EXF1U" localSheetId="5" hidden="1">#REF!</definedName>
    <definedName name="BExEQJ1K3Q7LOLBHHKVOZD6EXF1U" localSheetId="28" hidden="1">#REF!</definedName>
    <definedName name="BExEQJ1K3Q7LOLBHHKVOZD6EXF1U" localSheetId="3" hidden="1">#REF!</definedName>
    <definedName name="BExEQJ1K3Q7LOLBHHKVOZD6EXF1U" localSheetId="15" hidden="1">#REF!</definedName>
    <definedName name="BExEQJ1K3Q7LOLBHHKVOZD6EXF1U" localSheetId="25" hidden="1">#REF!</definedName>
    <definedName name="BExEQJ1K3Q7LOLBHHKVOZD6EXF1U" localSheetId="13" hidden="1">#REF!</definedName>
    <definedName name="BExEQJ1K3Q7LOLBHHKVOZD6EXF1U" localSheetId="14" hidden="1">#REF!</definedName>
    <definedName name="BExEQJ1K3Q7LOLBHHKVOZD6EXF1U" localSheetId="12" hidden="1">#REF!</definedName>
    <definedName name="BExEQJ1K3Q7LOLBHHKVOZD6EXF1U" localSheetId="4" hidden="1">#REF!</definedName>
    <definedName name="BExEQJ1K3Q7LOLBHHKVOZD6EXF1U" localSheetId="8" hidden="1">#REF!</definedName>
    <definedName name="BExEQJ1K3Q7LOLBHHKVOZD6EXF1U" localSheetId="26" hidden="1">#REF!</definedName>
    <definedName name="BExEQJ1K3Q7LOLBHHKVOZD6EXF1U" localSheetId="7" hidden="1">#REF!</definedName>
    <definedName name="BExEQJ1K3Q7LOLBHHKVOZD6EXF1U" hidden="1">#REF!</definedName>
    <definedName name="BExEQUFDXWZN9ROGQISKH4SDFZYX" localSheetId="11" hidden="1">#REF!</definedName>
    <definedName name="BExEQUFDXWZN9ROGQISKH4SDFZYX" localSheetId="6" hidden="1">#REF!</definedName>
    <definedName name="BExEQUFDXWZN9ROGQISKH4SDFZYX" localSheetId="5" hidden="1">#REF!</definedName>
    <definedName name="BExEQUFDXWZN9ROGQISKH4SDFZYX" localSheetId="28" hidden="1">#REF!</definedName>
    <definedName name="BExEQUFDXWZN9ROGQISKH4SDFZYX" localSheetId="3" hidden="1">#REF!</definedName>
    <definedName name="BExEQUFDXWZN9ROGQISKH4SDFZYX" localSheetId="15" hidden="1">#REF!</definedName>
    <definedName name="BExEQUFDXWZN9ROGQISKH4SDFZYX" localSheetId="25" hidden="1">#REF!</definedName>
    <definedName name="BExEQUFDXWZN9ROGQISKH4SDFZYX" localSheetId="13" hidden="1">#REF!</definedName>
    <definedName name="BExEQUFDXWZN9ROGQISKH4SDFZYX" localSheetId="14" hidden="1">#REF!</definedName>
    <definedName name="BExEQUFDXWZN9ROGQISKH4SDFZYX" localSheetId="12" hidden="1">#REF!</definedName>
    <definedName name="BExEQUFDXWZN9ROGQISKH4SDFZYX" localSheetId="4" hidden="1">#REF!</definedName>
    <definedName name="BExEQUFDXWZN9ROGQISKH4SDFZYX" localSheetId="8" hidden="1">#REF!</definedName>
    <definedName name="BExEQUFDXWZN9ROGQISKH4SDFZYX" localSheetId="26" hidden="1">#REF!</definedName>
    <definedName name="BExEQUFDXWZN9ROGQISKH4SDFZYX" localSheetId="7" hidden="1">#REF!</definedName>
    <definedName name="BExEQUFDXWZN9ROGQISKH4SDFZYX" hidden="1">#REF!</definedName>
    <definedName name="BExER57UU183X1RFWKP1BH49FEJE" localSheetId="11" hidden="1">#REF!</definedName>
    <definedName name="BExER57UU183X1RFWKP1BH49FEJE" localSheetId="6" hidden="1">#REF!</definedName>
    <definedName name="BExER57UU183X1RFWKP1BH49FEJE" localSheetId="5" hidden="1">#REF!</definedName>
    <definedName name="BExER57UU183X1RFWKP1BH49FEJE" localSheetId="28" hidden="1">#REF!</definedName>
    <definedName name="BExER57UU183X1RFWKP1BH49FEJE" localSheetId="3" hidden="1">#REF!</definedName>
    <definedName name="BExER57UU183X1RFWKP1BH49FEJE" localSheetId="15" hidden="1">#REF!</definedName>
    <definedName name="BExER57UU183X1RFWKP1BH49FEJE" localSheetId="25" hidden="1">#REF!</definedName>
    <definedName name="BExER57UU183X1RFWKP1BH49FEJE" localSheetId="13" hidden="1">#REF!</definedName>
    <definedName name="BExER57UU183X1RFWKP1BH49FEJE" localSheetId="14" hidden="1">#REF!</definedName>
    <definedName name="BExER57UU183X1RFWKP1BH49FEJE" localSheetId="12" hidden="1">#REF!</definedName>
    <definedName name="BExER57UU183X1RFWKP1BH49FEJE" localSheetId="4" hidden="1">#REF!</definedName>
    <definedName name="BExER57UU183X1RFWKP1BH49FEJE" localSheetId="8" hidden="1">#REF!</definedName>
    <definedName name="BExER57UU183X1RFWKP1BH49FEJE" localSheetId="26" hidden="1">#REF!</definedName>
    <definedName name="BExER57UU183X1RFWKP1BH49FEJE" localSheetId="7" hidden="1">#REF!</definedName>
    <definedName name="BExER57UU183X1RFWKP1BH49FEJE" hidden="1">#REF!</definedName>
    <definedName name="BExES0OQBQS53SOOTW53OWEVN88L" localSheetId="11" hidden="1">#REF!</definedName>
    <definedName name="BExES0OQBQS53SOOTW53OWEVN88L" localSheetId="6" hidden="1">#REF!</definedName>
    <definedName name="BExES0OQBQS53SOOTW53OWEVN88L" localSheetId="5" hidden="1">#REF!</definedName>
    <definedName name="BExES0OQBQS53SOOTW53OWEVN88L" localSheetId="28" hidden="1">#REF!</definedName>
    <definedName name="BExES0OQBQS53SOOTW53OWEVN88L" localSheetId="3" hidden="1">#REF!</definedName>
    <definedName name="BExES0OQBQS53SOOTW53OWEVN88L" localSheetId="15" hidden="1">#REF!</definedName>
    <definedName name="BExES0OQBQS53SOOTW53OWEVN88L" localSheetId="13" hidden="1">#REF!</definedName>
    <definedName name="BExES0OQBQS53SOOTW53OWEVN88L" localSheetId="14" hidden="1">#REF!</definedName>
    <definedName name="BExES0OQBQS53SOOTW53OWEVN88L" localSheetId="12" hidden="1">#REF!</definedName>
    <definedName name="BExES0OQBQS53SOOTW53OWEVN88L" localSheetId="4" hidden="1">#REF!</definedName>
    <definedName name="BExES0OQBQS53SOOTW53OWEVN88L" localSheetId="8" hidden="1">#REF!</definedName>
    <definedName name="BExES0OQBQS53SOOTW53OWEVN88L" localSheetId="26" hidden="1">#REF!</definedName>
    <definedName name="BExES0OQBQS53SOOTW53OWEVN88L" localSheetId="7" hidden="1">#REF!</definedName>
    <definedName name="BExES0OQBQS53SOOTW53OWEVN88L" hidden="1">#REF!</definedName>
    <definedName name="BExET2WCLE0DG23ZOO35V56ZWFE0" localSheetId="11" hidden="1">#REF!</definedName>
    <definedName name="BExET2WCLE0DG23ZOO35V56ZWFE0" localSheetId="6" hidden="1">#REF!</definedName>
    <definedName name="BExET2WCLE0DG23ZOO35V56ZWFE0" localSheetId="5" hidden="1">#REF!</definedName>
    <definedName name="BExET2WCLE0DG23ZOO35V56ZWFE0" localSheetId="28" hidden="1">#REF!</definedName>
    <definedName name="BExET2WCLE0DG23ZOO35V56ZWFE0" localSheetId="3" hidden="1">#REF!</definedName>
    <definedName name="BExET2WCLE0DG23ZOO35V56ZWFE0" localSheetId="15" hidden="1">#REF!</definedName>
    <definedName name="BExET2WCLE0DG23ZOO35V56ZWFE0" localSheetId="25" hidden="1">#REF!</definedName>
    <definedName name="BExET2WCLE0DG23ZOO35V56ZWFE0" localSheetId="13" hidden="1">#REF!</definedName>
    <definedName name="BExET2WCLE0DG23ZOO35V56ZWFE0" localSheetId="14" hidden="1">#REF!</definedName>
    <definedName name="BExET2WCLE0DG23ZOO35V56ZWFE0" localSheetId="12" hidden="1">#REF!</definedName>
    <definedName name="BExET2WCLE0DG23ZOO35V56ZWFE0" localSheetId="4" hidden="1">#REF!</definedName>
    <definedName name="BExET2WCLE0DG23ZOO35V56ZWFE0" localSheetId="8" hidden="1">#REF!</definedName>
    <definedName name="BExET2WCLE0DG23ZOO35V56ZWFE0" localSheetId="26" hidden="1">#REF!</definedName>
    <definedName name="BExET2WCLE0DG23ZOO35V56ZWFE0" localSheetId="7" hidden="1">#REF!</definedName>
    <definedName name="BExET2WCLE0DG23ZOO35V56ZWFE0" hidden="1">#REF!</definedName>
    <definedName name="BExET7ZSNZQOBO7Y3I86YBBZQCHH" localSheetId="11" hidden="1">#REF!</definedName>
    <definedName name="BExET7ZSNZQOBO7Y3I86YBBZQCHH" localSheetId="6" hidden="1">#REF!</definedName>
    <definedName name="BExET7ZSNZQOBO7Y3I86YBBZQCHH" localSheetId="5" hidden="1">#REF!</definedName>
    <definedName name="BExET7ZSNZQOBO7Y3I86YBBZQCHH" localSheetId="28" hidden="1">#REF!</definedName>
    <definedName name="BExET7ZSNZQOBO7Y3I86YBBZQCHH" localSheetId="3" hidden="1">#REF!</definedName>
    <definedName name="BExET7ZSNZQOBO7Y3I86YBBZQCHH" localSheetId="15" hidden="1">#REF!</definedName>
    <definedName name="BExET7ZSNZQOBO7Y3I86YBBZQCHH" localSheetId="25" hidden="1">#REF!</definedName>
    <definedName name="BExET7ZSNZQOBO7Y3I86YBBZQCHH" localSheetId="13" hidden="1">#REF!</definedName>
    <definedName name="BExET7ZSNZQOBO7Y3I86YBBZQCHH" localSheetId="14" hidden="1">#REF!</definedName>
    <definedName name="BExET7ZSNZQOBO7Y3I86YBBZQCHH" localSheetId="12" hidden="1">#REF!</definedName>
    <definedName name="BExET7ZSNZQOBO7Y3I86YBBZQCHH" localSheetId="4" hidden="1">#REF!</definedName>
    <definedName name="BExET7ZSNZQOBO7Y3I86YBBZQCHH" localSheetId="8" hidden="1">#REF!</definedName>
    <definedName name="BExET7ZSNZQOBO7Y3I86YBBZQCHH" localSheetId="26" hidden="1">#REF!</definedName>
    <definedName name="BExET7ZSNZQOBO7Y3I86YBBZQCHH" localSheetId="7" hidden="1">#REF!</definedName>
    <definedName name="BExET7ZSNZQOBO7Y3I86YBBZQCHH" hidden="1">#REF!</definedName>
    <definedName name="BExETQVI3OYIOG4I10N5MR6Q532N" localSheetId="11" hidden="1">#REF!</definedName>
    <definedName name="BExETQVI3OYIOG4I10N5MR6Q532N" localSheetId="6" hidden="1">#REF!</definedName>
    <definedName name="BExETQVI3OYIOG4I10N5MR6Q532N" localSheetId="5" hidden="1">#REF!</definedName>
    <definedName name="BExETQVI3OYIOG4I10N5MR6Q532N" localSheetId="28" hidden="1">#REF!</definedName>
    <definedName name="BExETQVI3OYIOG4I10N5MR6Q532N" localSheetId="3" hidden="1">#REF!</definedName>
    <definedName name="BExETQVI3OYIOG4I10N5MR6Q532N" localSheetId="15" hidden="1">#REF!</definedName>
    <definedName name="BExETQVI3OYIOG4I10N5MR6Q532N" localSheetId="25" hidden="1">#REF!</definedName>
    <definedName name="BExETQVI3OYIOG4I10N5MR6Q532N" localSheetId="13" hidden="1">#REF!</definedName>
    <definedName name="BExETQVI3OYIOG4I10N5MR6Q532N" localSheetId="14" hidden="1">#REF!</definedName>
    <definedName name="BExETQVI3OYIOG4I10N5MR6Q532N" localSheetId="12" hidden="1">#REF!</definedName>
    <definedName name="BExETQVI3OYIOG4I10N5MR6Q532N" localSheetId="4" hidden="1">#REF!</definedName>
    <definedName name="BExETQVI3OYIOG4I10N5MR6Q532N" localSheetId="8" hidden="1">#REF!</definedName>
    <definedName name="BExETQVI3OYIOG4I10N5MR6Q532N" localSheetId="26" hidden="1">#REF!</definedName>
    <definedName name="BExETQVI3OYIOG4I10N5MR6Q532N" localSheetId="7" hidden="1">#REF!</definedName>
    <definedName name="BExETQVI3OYIOG4I10N5MR6Q532N" hidden="1">#REF!</definedName>
    <definedName name="BExETVO4QFP3S410LJIEWIHYDHOU" localSheetId="11" hidden="1">#REF!</definedName>
    <definedName name="BExETVO4QFP3S410LJIEWIHYDHOU" localSheetId="6" hidden="1">#REF!</definedName>
    <definedName name="BExETVO4QFP3S410LJIEWIHYDHOU" localSheetId="5" hidden="1">#REF!</definedName>
    <definedName name="BExETVO4QFP3S410LJIEWIHYDHOU" localSheetId="28" hidden="1">#REF!</definedName>
    <definedName name="BExETVO4QFP3S410LJIEWIHYDHOU" localSheetId="3" hidden="1">#REF!</definedName>
    <definedName name="BExETVO4QFP3S410LJIEWIHYDHOU" localSheetId="15" hidden="1">#REF!</definedName>
    <definedName name="BExETVO4QFP3S410LJIEWIHYDHOU" localSheetId="25" hidden="1">#REF!</definedName>
    <definedName name="BExETVO4QFP3S410LJIEWIHYDHOU" localSheetId="13" hidden="1">#REF!</definedName>
    <definedName name="BExETVO4QFP3S410LJIEWIHYDHOU" localSheetId="14" hidden="1">#REF!</definedName>
    <definedName name="BExETVO4QFP3S410LJIEWIHYDHOU" localSheetId="12" hidden="1">#REF!</definedName>
    <definedName name="BExETVO4QFP3S410LJIEWIHYDHOU" localSheetId="4" hidden="1">#REF!</definedName>
    <definedName name="BExETVO4QFP3S410LJIEWIHYDHOU" localSheetId="8" hidden="1">#REF!</definedName>
    <definedName name="BExETVO4QFP3S410LJIEWIHYDHOU" localSheetId="26" hidden="1">#REF!</definedName>
    <definedName name="BExETVO4QFP3S410LJIEWIHYDHOU" localSheetId="7" hidden="1">#REF!</definedName>
    <definedName name="BExETVO4QFP3S410LJIEWIHYDHOU" hidden="1">#REF!</definedName>
    <definedName name="BExEUNJKP9A47DKEHQJLAJH3BZP5" localSheetId="11" hidden="1">#REF!</definedName>
    <definedName name="BExEUNJKP9A47DKEHQJLAJH3BZP5" localSheetId="6" hidden="1">#REF!</definedName>
    <definedName name="BExEUNJKP9A47DKEHQJLAJH3BZP5" localSheetId="5" hidden="1">#REF!</definedName>
    <definedName name="BExEUNJKP9A47DKEHQJLAJH3BZP5" localSheetId="28" hidden="1">#REF!</definedName>
    <definedName name="BExEUNJKP9A47DKEHQJLAJH3BZP5" localSheetId="3" hidden="1">#REF!</definedName>
    <definedName name="BExEUNJKP9A47DKEHQJLAJH3BZP5" localSheetId="15" hidden="1">#REF!</definedName>
    <definedName name="BExEUNJKP9A47DKEHQJLAJH3BZP5" localSheetId="25" hidden="1">#REF!</definedName>
    <definedName name="BExEUNJKP9A47DKEHQJLAJH3BZP5" localSheetId="13" hidden="1">#REF!</definedName>
    <definedName name="BExEUNJKP9A47DKEHQJLAJH3BZP5" localSheetId="14" hidden="1">#REF!</definedName>
    <definedName name="BExEUNJKP9A47DKEHQJLAJH3BZP5" localSheetId="12" hidden="1">#REF!</definedName>
    <definedName name="BExEUNJKP9A47DKEHQJLAJH3BZP5" localSheetId="4" hidden="1">#REF!</definedName>
    <definedName name="BExEUNJKP9A47DKEHQJLAJH3BZP5" localSheetId="8" hidden="1">#REF!</definedName>
    <definedName name="BExEUNJKP9A47DKEHQJLAJH3BZP5" localSheetId="26" hidden="1">#REF!</definedName>
    <definedName name="BExEUNJKP9A47DKEHQJLAJH3BZP5" localSheetId="7" hidden="1">#REF!</definedName>
    <definedName name="BExEUNJKP9A47DKEHQJLAJH3BZP5" hidden="1">#REF!</definedName>
    <definedName name="BExEV0VMZL50NSMM77IOHH0T7NNX" localSheetId="11" hidden="1">#REF!</definedName>
    <definedName name="BExEV0VMZL50NSMM77IOHH0T7NNX" localSheetId="6" hidden="1">#REF!</definedName>
    <definedName name="BExEV0VMZL50NSMM77IOHH0T7NNX" localSheetId="5" hidden="1">#REF!</definedName>
    <definedName name="BExEV0VMZL50NSMM77IOHH0T7NNX" localSheetId="28" hidden="1">#REF!</definedName>
    <definedName name="BExEV0VMZL50NSMM77IOHH0T7NNX" localSheetId="3" hidden="1">#REF!</definedName>
    <definedName name="BExEV0VMZL50NSMM77IOHH0T7NNX" localSheetId="15" hidden="1">#REF!</definedName>
    <definedName name="BExEV0VMZL50NSMM77IOHH0T7NNX" localSheetId="13" hidden="1">#REF!</definedName>
    <definedName name="BExEV0VMZL50NSMM77IOHH0T7NNX" localSheetId="14" hidden="1">#REF!</definedName>
    <definedName name="BExEV0VMZL50NSMM77IOHH0T7NNX" localSheetId="12" hidden="1">#REF!</definedName>
    <definedName name="BExEV0VMZL50NSMM77IOHH0T7NNX" localSheetId="4" hidden="1">#REF!</definedName>
    <definedName name="BExEV0VMZL50NSMM77IOHH0T7NNX" localSheetId="8" hidden="1">#REF!</definedName>
    <definedName name="BExEV0VMZL50NSMM77IOHH0T7NNX" localSheetId="26" hidden="1">#REF!</definedName>
    <definedName name="BExEV0VMZL50NSMM77IOHH0T7NNX" localSheetId="7" hidden="1">#REF!</definedName>
    <definedName name="BExEV0VMZL50NSMM77IOHH0T7NNX" hidden="1">#REF!</definedName>
    <definedName name="BExEV4RX3ILSJ8KG1BY30M3HMHRS" localSheetId="11" hidden="1">#REF!</definedName>
    <definedName name="BExEV4RX3ILSJ8KG1BY30M3HMHRS" localSheetId="6" hidden="1">#REF!</definedName>
    <definedName name="BExEV4RX3ILSJ8KG1BY30M3HMHRS" localSheetId="5" hidden="1">#REF!</definedName>
    <definedName name="BExEV4RX3ILSJ8KG1BY30M3HMHRS" localSheetId="28" hidden="1">#REF!</definedName>
    <definedName name="BExEV4RX3ILSJ8KG1BY30M3HMHRS" localSheetId="3" hidden="1">#REF!</definedName>
    <definedName name="BExEV4RX3ILSJ8KG1BY30M3HMHRS" localSheetId="15" hidden="1">#REF!</definedName>
    <definedName name="BExEV4RX3ILSJ8KG1BY30M3HMHRS" localSheetId="13" hidden="1">#REF!</definedName>
    <definedName name="BExEV4RX3ILSJ8KG1BY30M3HMHRS" localSheetId="14" hidden="1">#REF!</definedName>
    <definedName name="BExEV4RX3ILSJ8KG1BY30M3HMHRS" localSheetId="12" hidden="1">#REF!</definedName>
    <definedName name="BExEV4RX3ILSJ8KG1BY30M3HMHRS" localSheetId="4" hidden="1">#REF!</definedName>
    <definedName name="BExEV4RX3ILSJ8KG1BY30M3HMHRS" localSheetId="8" hidden="1">#REF!</definedName>
    <definedName name="BExEV4RX3ILSJ8KG1BY30M3HMHRS" localSheetId="26" hidden="1">#REF!</definedName>
    <definedName name="BExEV4RX3ILSJ8KG1BY30M3HMHRS" localSheetId="7" hidden="1">#REF!</definedName>
    <definedName name="BExEV4RX3ILSJ8KG1BY30M3HMHRS" hidden="1">#REF!</definedName>
    <definedName name="BExEV7BIXY0PNBZD7CP4KPCKXYBN" localSheetId="11" hidden="1">#REF!</definedName>
    <definedName name="BExEV7BIXY0PNBZD7CP4KPCKXYBN" localSheetId="6" hidden="1">#REF!</definedName>
    <definedName name="BExEV7BIXY0PNBZD7CP4KPCKXYBN" localSheetId="5" hidden="1">#REF!</definedName>
    <definedName name="BExEV7BIXY0PNBZD7CP4KPCKXYBN" localSheetId="28" hidden="1">#REF!</definedName>
    <definedName name="BExEV7BIXY0PNBZD7CP4KPCKXYBN" localSheetId="3" hidden="1">#REF!</definedName>
    <definedName name="BExEV7BIXY0PNBZD7CP4KPCKXYBN" localSheetId="15" hidden="1">#REF!</definedName>
    <definedName name="BExEV7BIXY0PNBZD7CP4KPCKXYBN" localSheetId="25" hidden="1">#REF!</definedName>
    <definedName name="BExEV7BIXY0PNBZD7CP4KPCKXYBN" localSheetId="13" hidden="1">#REF!</definedName>
    <definedName name="BExEV7BIXY0PNBZD7CP4KPCKXYBN" localSheetId="14" hidden="1">#REF!</definedName>
    <definedName name="BExEV7BIXY0PNBZD7CP4KPCKXYBN" localSheetId="12" hidden="1">#REF!</definedName>
    <definedName name="BExEV7BIXY0PNBZD7CP4KPCKXYBN" localSheetId="4" hidden="1">#REF!</definedName>
    <definedName name="BExEV7BIXY0PNBZD7CP4KPCKXYBN" localSheetId="8" hidden="1">#REF!</definedName>
    <definedName name="BExEV7BIXY0PNBZD7CP4KPCKXYBN" localSheetId="26" hidden="1">#REF!</definedName>
    <definedName name="BExEV7BIXY0PNBZD7CP4KPCKXYBN" localSheetId="7" hidden="1">#REF!</definedName>
    <definedName name="BExEV7BIXY0PNBZD7CP4KPCKXYBN" hidden="1">#REF!</definedName>
    <definedName name="BExEWAA7JPZT6S8NDDQAF91HY7P7" localSheetId="11" hidden="1">#REF!</definedName>
    <definedName name="BExEWAA7JPZT6S8NDDQAF91HY7P7" localSheetId="6" hidden="1">#REF!</definedName>
    <definedName name="BExEWAA7JPZT6S8NDDQAF91HY7P7" localSheetId="5" hidden="1">#REF!</definedName>
    <definedName name="BExEWAA7JPZT6S8NDDQAF91HY7P7" localSheetId="28" hidden="1">#REF!</definedName>
    <definedName name="BExEWAA7JPZT6S8NDDQAF91HY7P7" localSheetId="3" hidden="1">#REF!</definedName>
    <definedName name="BExEWAA7JPZT6S8NDDQAF91HY7P7" localSheetId="15" hidden="1">#REF!</definedName>
    <definedName name="BExEWAA7JPZT6S8NDDQAF91HY7P7" localSheetId="25" hidden="1">#REF!</definedName>
    <definedName name="BExEWAA7JPZT6S8NDDQAF91HY7P7" localSheetId="13" hidden="1">#REF!</definedName>
    <definedName name="BExEWAA7JPZT6S8NDDQAF91HY7P7" localSheetId="14" hidden="1">#REF!</definedName>
    <definedName name="BExEWAA7JPZT6S8NDDQAF91HY7P7" localSheetId="12" hidden="1">#REF!</definedName>
    <definedName name="BExEWAA7JPZT6S8NDDQAF91HY7P7" localSheetId="4" hidden="1">#REF!</definedName>
    <definedName name="BExEWAA7JPZT6S8NDDQAF91HY7P7" localSheetId="8" hidden="1">#REF!</definedName>
    <definedName name="BExEWAA7JPZT6S8NDDQAF91HY7P7" localSheetId="26" hidden="1">#REF!</definedName>
    <definedName name="BExEWAA7JPZT6S8NDDQAF91HY7P7" localSheetId="7" hidden="1">#REF!</definedName>
    <definedName name="BExEWAA7JPZT6S8NDDQAF91HY7P7" hidden="1">#REF!</definedName>
    <definedName name="BExEX25N6632Q2U1DH066VVMMAGN" localSheetId="11" hidden="1">#REF!</definedName>
    <definedName name="BExEX25N6632Q2U1DH066VVMMAGN" localSheetId="6" hidden="1">#REF!</definedName>
    <definedName name="BExEX25N6632Q2U1DH066VVMMAGN" localSheetId="5" hidden="1">#REF!</definedName>
    <definedName name="BExEX25N6632Q2U1DH066VVMMAGN" localSheetId="28" hidden="1">#REF!</definedName>
    <definedName name="BExEX25N6632Q2U1DH066VVMMAGN" localSheetId="3" hidden="1">#REF!</definedName>
    <definedName name="BExEX25N6632Q2U1DH066VVMMAGN" localSheetId="15" hidden="1">#REF!</definedName>
    <definedName name="BExEX25N6632Q2U1DH066VVMMAGN" localSheetId="25" hidden="1">#REF!</definedName>
    <definedName name="BExEX25N6632Q2U1DH066VVMMAGN" localSheetId="13" hidden="1">#REF!</definedName>
    <definedName name="BExEX25N6632Q2U1DH066VVMMAGN" localSheetId="14" hidden="1">#REF!</definedName>
    <definedName name="BExEX25N6632Q2U1DH066VVMMAGN" localSheetId="12" hidden="1">#REF!</definedName>
    <definedName name="BExEX25N6632Q2U1DH066VVMMAGN" localSheetId="4" hidden="1">#REF!</definedName>
    <definedName name="BExEX25N6632Q2U1DH066VVMMAGN" localSheetId="8" hidden="1">#REF!</definedName>
    <definedName name="BExEX25N6632Q2U1DH066VVMMAGN" localSheetId="26" hidden="1">#REF!</definedName>
    <definedName name="BExEX25N6632Q2U1DH066VVMMAGN" localSheetId="7" hidden="1">#REF!</definedName>
    <definedName name="BExEX25N6632Q2U1DH066VVMMAGN" hidden="1">#REF!</definedName>
    <definedName name="BExEY7IFW8RTSNNV3FHHYEO5H0AE" localSheetId="11" hidden="1">#REF!</definedName>
    <definedName name="BExEY7IFW8RTSNNV3FHHYEO5H0AE" localSheetId="6" hidden="1">#REF!</definedName>
    <definedName name="BExEY7IFW8RTSNNV3FHHYEO5H0AE" localSheetId="5" hidden="1">#REF!</definedName>
    <definedName name="BExEY7IFW8RTSNNV3FHHYEO5H0AE" localSheetId="28" hidden="1">#REF!</definedName>
    <definedName name="BExEY7IFW8RTSNNV3FHHYEO5H0AE" localSheetId="3" hidden="1">#REF!</definedName>
    <definedName name="BExEY7IFW8RTSNNV3FHHYEO5H0AE" localSheetId="15" hidden="1">#REF!</definedName>
    <definedName name="BExEY7IFW8RTSNNV3FHHYEO5H0AE" localSheetId="25" hidden="1">#REF!</definedName>
    <definedName name="BExEY7IFW8RTSNNV3FHHYEO5H0AE" localSheetId="13" hidden="1">#REF!</definedName>
    <definedName name="BExEY7IFW8RTSNNV3FHHYEO5H0AE" localSheetId="14" hidden="1">#REF!</definedName>
    <definedName name="BExEY7IFW8RTSNNV3FHHYEO5H0AE" localSheetId="12" hidden="1">#REF!</definedName>
    <definedName name="BExEY7IFW8RTSNNV3FHHYEO5H0AE" localSheetId="4" hidden="1">#REF!</definedName>
    <definedName name="BExEY7IFW8RTSNNV3FHHYEO5H0AE" localSheetId="8" hidden="1">#REF!</definedName>
    <definedName name="BExEY7IFW8RTSNNV3FHHYEO5H0AE" localSheetId="26" hidden="1">#REF!</definedName>
    <definedName name="BExEY7IFW8RTSNNV3FHHYEO5H0AE" localSheetId="7" hidden="1">#REF!</definedName>
    <definedName name="BExEY7IFW8RTSNNV3FHHYEO5H0AE" hidden="1">#REF!</definedName>
    <definedName name="BExF0MKRZGF4F706JCNS1KIYEVDX" localSheetId="11" hidden="1">#REF!</definedName>
    <definedName name="BExF0MKRZGF4F706JCNS1KIYEVDX" localSheetId="6" hidden="1">#REF!</definedName>
    <definedName name="BExF0MKRZGF4F706JCNS1KIYEVDX" localSheetId="5" hidden="1">#REF!</definedName>
    <definedName name="BExF0MKRZGF4F706JCNS1KIYEVDX" localSheetId="28" hidden="1">#REF!</definedName>
    <definedName name="BExF0MKRZGF4F706JCNS1KIYEVDX" localSheetId="3" hidden="1">#REF!</definedName>
    <definedName name="BExF0MKRZGF4F706JCNS1KIYEVDX" localSheetId="15" hidden="1">#REF!</definedName>
    <definedName name="BExF0MKRZGF4F706JCNS1KIYEVDX" localSheetId="25" hidden="1">#REF!</definedName>
    <definedName name="BExF0MKRZGF4F706JCNS1KIYEVDX" localSheetId="13" hidden="1">#REF!</definedName>
    <definedName name="BExF0MKRZGF4F706JCNS1KIYEVDX" localSheetId="14" hidden="1">#REF!</definedName>
    <definedName name="BExF0MKRZGF4F706JCNS1KIYEVDX" localSheetId="12" hidden="1">#REF!</definedName>
    <definedName name="BExF0MKRZGF4F706JCNS1KIYEVDX" localSheetId="4" hidden="1">#REF!</definedName>
    <definedName name="BExF0MKRZGF4F706JCNS1KIYEVDX" localSheetId="8" hidden="1">#REF!</definedName>
    <definedName name="BExF0MKRZGF4F706JCNS1KIYEVDX" localSheetId="26" hidden="1">#REF!</definedName>
    <definedName name="BExF0MKRZGF4F706JCNS1KIYEVDX" localSheetId="7" hidden="1">#REF!</definedName>
    <definedName name="BExF0MKRZGF4F706JCNS1KIYEVDX" hidden="1">#REF!</definedName>
    <definedName name="BExF14K5R2H1H9JV0N6DBLHUIIKD" localSheetId="11" hidden="1">#REF!</definedName>
    <definedName name="BExF14K5R2H1H9JV0N6DBLHUIIKD" localSheetId="6" hidden="1">#REF!</definedName>
    <definedName name="BExF14K5R2H1H9JV0N6DBLHUIIKD" localSheetId="5" hidden="1">#REF!</definedName>
    <definedName name="BExF14K5R2H1H9JV0N6DBLHUIIKD" localSheetId="28" hidden="1">#REF!</definedName>
    <definedName name="BExF14K5R2H1H9JV0N6DBLHUIIKD" localSheetId="3" hidden="1">#REF!</definedName>
    <definedName name="BExF14K5R2H1H9JV0N6DBLHUIIKD" localSheetId="15" hidden="1">#REF!</definedName>
    <definedName name="BExF14K5R2H1H9JV0N6DBLHUIIKD" localSheetId="25" hidden="1">#REF!</definedName>
    <definedName name="BExF14K5R2H1H9JV0N6DBLHUIIKD" localSheetId="13" hidden="1">#REF!</definedName>
    <definedName name="BExF14K5R2H1H9JV0N6DBLHUIIKD" localSheetId="14" hidden="1">#REF!</definedName>
    <definedName name="BExF14K5R2H1H9JV0N6DBLHUIIKD" localSheetId="12" hidden="1">#REF!</definedName>
    <definedName name="BExF14K5R2H1H9JV0N6DBLHUIIKD" localSheetId="4" hidden="1">#REF!</definedName>
    <definedName name="BExF14K5R2H1H9JV0N6DBLHUIIKD" localSheetId="8" hidden="1">#REF!</definedName>
    <definedName name="BExF14K5R2H1H9JV0N6DBLHUIIKD" localSheetId="26" hidden="1">#REF!</definedName>
    <definedName name="BExF14K5R2H1H9JV0N6DBLHUIIKD" localSheetId="7" hidden="1">#REF!</definedName>
    <definedName name="BExF14K5R2H1H9JV0N6DBLHUIIKD" hidden="1">#REF!</definedName>
    <definedName name="BExF1TVSQQHB0Z0I0TL2ZLVCDE50" localSheetId="11" hidden="1">#REF!</definedName>
    <definedName name="BExF1TVSQQHB0Z0I0TL2ZLVCDE50" localSheetId="6" hidden="1">#REF!</definedName>
    <definedName name="BExF1TVSQQHB0Z0I0TL2ZLVCDE50" localSheetId="5" hidden="1">#REF!</definedName>
    <definedName name="BExF1TVSQQHB0Z0I0TL2ZLVCDE50" localSheetId="28" hidden="1">#REF!</definedName>
    <definedName name="BExF1TVSQQHB0Z0I0TL2ZLVCDE50" localSheetId="3" hidden="1">#REF!</definedName>
    <definedName name="BExF1TVSQQHB0Z0I0TL2ZLVCDE50" localSheetId="15" hidden="1">#REF!</definedName>
    <definedName name="BExF1TVSQQHB0Z0I0TL2ZLVCDE50" localSheetId="25" hidden="1">#REF!</definedName>
    <definedName name="BExF1TVSQQHB0Z0I0TL2ZLVCDE50" localSheetId="13" hidden="1">#REF!</definedName>
    <definedName name="BExF1TVSQQHB0Z0I0TL2ZLVCDE50" localSheetId="14" hidden="1">#REF!</definedName>
    <definedName name="BExF1TVSQQHB0Z0I0TL2ZLVCDE50" localSheetId="12" hidden="1">#REF!</definedName>
    <definedName name="BExF1TVSQQHB0Z0I0TL2ZLVCDE50" localSheetId="4" hidden="1">#REF!</definedName>
    <definedName name="BExF1TVSQQHB0Z0I0TL2ZLVCDE50" localSheetId="8" hidden="1">#REF!</definedName>
    <definedName name="BExF1TVSQQHB0Z0I0TL2ZLVCDE50" localSheetId="26" hidden="1">#REF!</definedName>
    <definedName name="BExF1TVSQQHB0Z0I0TL2ZLVCDE50" localSheetId="7" hidden="1">#REF!</definedName>
    <definedName name="BExF1TVSQQHB0Z0I0TL2ZLVCDE50" hidden="1">#REF!</definedName>
    <definedName name="BExF3LPZ4VPJKH07FJC9FE74ZN6K" localSheetId="11" hidden="1">#REF!</definedName>
    <definedName name="BExF3LPZ4VPJKH07FJC9FE74ZN6K" localSheetId="6" hidden="1">#REF!</definedName>
    <definedName name="BExF3LPZ4VPJKH07FJC9FE74ZN6K" localSheetId="5" hidden="1">#REF!</definedName>
    <definedName name="BExF3LPZ4VPJKH07FJC9FE74ZN6K" localSheetId="28" hidden="1">#REF!</definedName>
    <definedName name="BExF3LPZ4VPJKH07FJC9FE74ZN6K" localSheetId="3" hidden="1">#REF!</definedName>
    <definedName name="BExF3LPZ4VPJKH07FJC9FE74ZN6K" localSheetId="15" hidden="1">#REF!</definedName>
    <definedName name="BExF3LPZ4VPJKH07FJC9FE74ZN6K" localSheetId="25" hidden="1">#REF!</definedName>
    <definedName name="BExF3LPZ4VPJKH07FJC9FE74ZN6K" localSheetId="13" hidden="1">#REF!</definedName>
    <definedName name="BExF3LPZ4VPJKH07FJC9FE74ZN6K" localSheetId="14" hidden="1">#REF!</definedName>
    <definedName name="BExF3LPZ4VPJKH07FJC9FE74ZN6K" localSheetId="12" hidden="1">#REF!</definedName>
    <definedName name="BExF3LPZ4VPJKH07FJC9FE74ZN6K" localSheetId="4" hidden="1">#REF!</definedName>
    <definedName name="BExF3LPZ4VPJKH07FJC9FE74ZN6K" localSheetId="8" hidden="1">#REF!</definedName>
    <definedName name="BExF3LPZ4VPJKH07FJC9FE74ZN6K" localSheetId="26" hidden="1">#REF!</definedName>
    <definedName name="BExF3LPZ4VPJKH07FJC9FE74ZN6K" localSheetId="7" hidden="1">#REF!</definedName>
    <definedName name="BExF3LPZ4VPJKH07FJC9FE74ZN6K" hidden="1">#REF!</definedName>
    <definedName name="BExF4C3AU5TU7WPX9SVGYD0WUAI2" localSheetId="11" hidden="1">#REF!</definedName>
    <definedName name="BExF4C3AU5TU7WPX9SVGYD0WUAI2" localSheetId="6" hidden="1">#REF!</definedName>
    <definedName name="BExF4C3AU5TU7WPX9SVGYD0WUAI2" localSheetId="5" hidden="1">#REF!</definedName>
    <definedName name="BExF4C3AU5TU7WPX9SVGYD0WUAI2" localSheetId="28" hidden="1">#REF!</definedName>
    <definedName name="BExF4C3AU5TU7WPX9SVGYD0WUAI2" localSheetId="3" hidden="1">#REF!</definedName>
    <definedName name="BExF4C3AU5TU7WPX9SVGYD0WUAI2" localSheetId="15" hidden="1">#REF!</definedName>
    <definedName name="BExF4C3AU5TU7WPX9SVGYD0WUAI2" localSheetId="25" hidden="1">#REF!</definedName>
    <definedName name="BExF4C3AU5TU7WPX9SVGYD0WUAI2" localSheetId="13" hidden="1">#REF!</definedName>
    <definedName name="BExF4C3AU5TU7WPX9SVGYD0WUAI2" localSheetId="14" hidden="1">#REF!</definedName>
    <definedName name="BExF4C3AU5TU7WPX9SVGYD0WUAI2" localSheetId="12" hidden="1">#REF!</definedName>
    <definedName name="BExF4C3AU5TU7WPX9SVGYD0WUAI2" localSheetId="4" hidden="1">#REF!</definedName>
    <definedName name="BExF4C3AU5TU7WPX9SVGYD0WUAI2" localSheetId="8" hidden="1">#REF!</definedName>
    <definedName name="BExF4C3AU5TU7WPX9SVGYD0WUAI2" localSheetId="26" hidden="1">#REF!</definedName>
    <definedName name="BExF4C3AU5TU7WPX9SVGYD0WUAI2" localSheetId="7" hidden="1">#REF!</definedName>
    <definedName name="BExF4C3AU5TU7WPX9SVGYD0WUAI2" hidden="1">#REF!</definedName>
    <definedName name="BExF4MVQLYANEICBT7GH7RGV15G6" localSheetId="11" hidden="1">#REF!</definedName>
    <definedName name="BExF4MVQLYANEICBT7GH7RGV15G6" localSheetId="6" hidden="1">#REF!</definedName>
    <definedName name="BExF4MVQLYANEICBT7GH7RGV15G6" localSheetId="5" hidden="1">#REF!</definedName>
    <definedName name="BExF4MVQLYANEICBT7GH7RGV15G6" localSheetId="28" hidden="1">#REF!</definedName>
    <definedName name="BExF4MVQLYANEICBT7GH7RGV15G6" localSheetId="3" hidden="1">#REF!</definedName>
    <definedName name="BExF4MVQLYANEICBT7GH7RGV15G6" localSheetId="15" hidden="1">#REF!</definedName>
    <definedName name="BExF4MVQLYANEICBT7GH7RGV15G6" localSheetId="25" hidden="1">#REF!</definedName>
    <definedName name="BExF4MVQLYANEICBT7GH7RGV15G6" localSheetId="13" hidden="1">#REF!</definedName>
    <definedName name="BExF4MVQLYANEICBT7GH7RGV15G6" localSheetId="14" hidden="1">#REF!</definedName>
    <definedName name="BExF4MVQLYANEICBT7GH7RGV15G6" localSheetId="12" hidden="1">#REF!</definedName>
    <definedName name="BExF4MVQLYANEICBT7GH7RGV15G6" localSheetId="4" hidden="1">#REF!</definedName>
    <definedName name="BExF4MVQLYANEICBT7GH7RGV15G6" localSheetId="8" hidden="1">#REF!</definedName>
    <definedName name="BExF4MVQLYANEICBT7GH7RGV15G6" localSheetId="26" hidden="1">#REF!</definedName>
    <definedName name="BExF4MVQLYANEICBT7GH7RGV15G6" localSheetId="7" hidden="1">#REF!</definedName>
    <definedName name="BExF4MVQLYANEICBT7GH7RGV15G6" hidden="1">#REF!</definedName>
    <definedName name="BExF54EZT3FMJ79XYOCGA3DVLRAP" localSheetId="11" hidden="1">#REF!</definedName>
    <definedName name="BExF54EZT3FMJ79XYOCGA3DVLRAP" localSheetId="6" hidden="1">#REF!</definedName>
    <definedName name="BExF54EZT3FMJ79XYOCGA3DVLRAP" localSheetId="5" hidden="1">#REF!</definedName>
    <definedName name="BExF54EZT3FMJ79XYOCGA3DVLRAP" localSheetId="28" hidden="1">#REF!</definedName>
    <definedName name="BExF54EZT3FMJ79XYOCGA3DVLRAP" localSheetId="3" hidden="1">#REF!</definedName>
    <definedName name="BExF54EZT3FMJ79XYOCGA3DVLRAP" localSheetId="15" hidden="1">#REF!</definedName>
    <definedName name="BExF54EZT3FMJ79XYOCGA3DVLRAP" localSheetId="25" hidden="1">#REF!</definedName>
    <definedName name="BExF54EZT3FMJ79XYOCGA3DVLRAP" localSheetId="13" hidden="1">#REF!</definedName>
    <definedName name="BExF54EZT3FMJ79XYOCGA3DVLRAP" localSheetId="14" hidden="1">#REF!</definedName>
    <definedName name="BExF54EZT3FMJ79XYOCGA3DVLRAP" localSheetId="12" hidden="1">#REF!</definedName>
    <definedName name="BExF54EZT3FMJ79XYOCGA3DVLRAP" localSheetId="4" hidden="1">#REF!</definedName>
    <definedName name="BExF54EZT3FMJ79XYOCGA3DVLRAP" localSheetId="8" hidden="1">#REF!</definedName>
    <definedName name="BExF54EZT3FMJ79XYOCGA3DVLRAP" localSheetId="26" hidden="1">#REF!</definedName>
    <definedName name="BExF54EZT3FMJ79XYOCGA3DVLRAP" localSheetId="7" hidden="1">#REF!</definedName>
    <definedName name="BExF54EZT3FMJ79XYOCGA3DVLRAP" hidden="1">#REF!</definedName>
    <definedName name="BExF5OSJPJUHOBH5UO519MS5FV6M" localSheetId="11" hidden="1">#REF!</definedName>
    <definedName name="BExF5OSJPJUHOBH5UO519MS5FV6M" localSheetId="6" hidden="1">#REF!</definedName>
    <definedName name="BExF5OSJPJUHOBH5UO519MS5FV6M" localSheetId="5" hidden="1">#REF!</definedName>
    <definedName name="BExF5OSJPJUHOBH5UO519MS5FV6M" localSheetId="28" hidden="1">#REF!</definedName>
    <definedName name="BExF5OSJPJUHOBH5UO519MS5FV6M" localSheetId="3" hidden="1">#REF!</definedName>
    <definedName name="BExF5OSJPJUHOBH5UO519MS5FV6M" localSheetId="15" hidden="1">#REF!</definedName>
    <definedName name="BExF5OSJPJUHOBH5UO519MS5FV6M" localSheetId="25" hidden="1">#REF!</definedName>
    <definedName name="BExF5OSJPJUHOBH5UO519MS5FV6M" localSheetId="13" hidden="1">#REF!</definedName>
    <definedName name="BExF5OSJPJUHOBH5UO519MS5FV6M" localSheetId="14" hidden="1">#REF!</definedName>
    <definedName name="BExF5OSJPJUHOBH5UO519MS5FV6M" localSheetId="12" hidden="1">#REF!</definedName>
    <definedName name="BExF5OSJPJUHOBH5UO519MS5FV6M" localSheetId="4" hidden="1">#REF!</definedName>
    <definedName name="BExF5OSJPJUHOBH5UO519MS5FV6M" localSheetId="8" hidden="1">#REF!</definedName>
    <definedName name="BExF5OSJPJUHOBH5UO519MS5FV6M" localSheetId="26" hidden="1">#REF!</definedName>
    <definedName name="BExF5OSJPJUHOBH5UO519MS5FV6M" localSheetId="7" hidden="1">#REF!</definedName>
    <definedName name="BExF5OSJPJUHOBH5UO519MS5FV6M" hidden="1">#REF!</definedName>
    <definedName name="BExF6N3V8FNSQJC6A6MCF03ZAA5W" localSheetId="11" hidden="1">#REF!</definedName>
    <definedName name="BExF6N3V8FNSQJC6A6MCF03ZAA5W" localSheetId="6" hidden="1">#REF!</definedName>
    <definedName name="BExF6N3V8FNSQJC6A6MCF03ZAA5W" localSheetId="5" hidden="1">#REF!</definedName>
    <definedName name="BExF6N3V8FNSQJC6A6MCF03ZAA5W" localSheetId="28" hidden="1">#REF!</definedName>
    <definedName name="BExF6N3V8FNSQJC6A6MCF03ZAA5W" localSheetId="3" hidden="1">#REF!</definedName>
    <definedName name="BExF6N3V8FNSQJC6A6MCF03ZAA5W" localSheetId="15" hidden="1">#REF!</definedName>
    <definedName name="BExF6N3V8FNSQJC6A6MCF03ZAA5W" localSheetId="25" hidden="1">#REF!</definedName>
    <definedName name="BExF6N3V8FNSQJC6A6MCF03ZAA5W" localSheetId="13" hidden="1">#REF!</definedName>
    <definedName name="BExF6N3V8FNSQJC6A6MCF03ZAA5W" localSheetId="14" hidden="1">#REF!</definedName>
    <definedName name="BExF6N3V8FNSQJC6A6MCF03ZAA5W" localSheetId="12" hidden="1">#REF!</definedName>
    <definedName name="BExF6N3V8FNSQJC6A6MCF03ZAA5W" localSheetId="4" hidden="1">#REF!</definedName>
    <definedName name="BExF6N3V8FNSQJC6A6MCF03ZAA5W" localSheetId="8" hidden="1">#REF!</definedName>
    <definedName name="BExF6N3V8FNSQJC6A6MCF03ZAA5W" localSheetId="26" hidden="1">#REF!</definedName>
    <definedName name="BExF6N3V8FNSQJC6A6MCF03ZAA5W" localSheetId="7" hidden="1">#REF!</definedName>
    <definedName name="BExF6N3V8FNSQJC6A6MCF03ZAA5W" hidden="1">#REF!</definedName>
    <definedName name="BExF78ORD51H2LCFAQWCLGK8FBM1" localSheetId="11" hidden="1">#REF!</definedName>
    <definedName name="BExF78ORD51H2LCFAQWCLGK8FBM1" localSheetId="6" hidden="1">#REF!</definedName>
    <definedName name="BExF78ORD51H2LCFAQWCLGK8FBM1" localSheetId="5" hidden="1">#REF!</definedName>
    <definedName name="BExF78ORD51H2LCFAQWCLGK8FBM1" localSheetId="28" hidden="1">#REF!</definedName>
    <definedName name="BExF78ORD51H2LCFAQWCLGK8FBM1" localSheetId="3" hidden="1">#REF!</definedName>
    <definedName name="BExF78ORD51H2LCFAQWCLGK8FBM1" localSheetId="15" hidden="1">#REF!</definedName>
    <definedName name="BExF78ORD51H2LCFAQWCLGK8FBM1" localSheetId="25" hidden="1">#REF!</definedName>
    <definedName name="BExF78ORD51H2LCFAQWCLGK8FBM1" localSheetId="13" hidden="1">#REF!</definedName>
    <definedName name="BExF78ORD51H2LCFAQWCLGK8FBM1" localSheetId="14" hidden="1">#REF!</definedName>
    <definedName name="BExF78ORD51H2LCFAQWCLGK8FBM1" localSheetId="12" hidden="1">#REF!</definedName>
    <definedName name="BExF78ORD51H2LCFAQWCLGK8FBM1" localSheetId="4" hidden="1">#REF!</definedName>
    <definedName name="BExF78ORD51H2LCFAQWCLGK8FBM1" localSheetId="8" hidden="1">#REF!</definedName>
    <definedName name="BExF78ORD51H2LCFAQWCLGK8FBM1" localSheetId="26" hidden="1">#REF!</definedName>
    <definedName name="BExF78ORD51H2LCFAQWCLGK8FBM1" localSheetId="7" hidden="1">#REF!</definedName>
    <definedName name="BExF78ORD51H2LCFAQWCLGK8FBM1" hidden="1">#REF!</definedName>
    <definedName name="BExF8C8YV94YAIMXCKIUOWNQNRBC" localSheetId="11" hidden="1">#REF!</definedName>
    <definedName name="BExF8C8YV94YAIMXCKIUOWNQNRBC" localSheetId="6" hidden="1">#REF!</definedName>
    <definedName name="BExF8C8YV94YAIMXCKIUOWNQNRBC" localSheetId="5" hidden="1">#REF!</definedName>
    <definedName name="BExF8C8YV94YAIMXCKIUOWNQNRBC" localSheetId="28" hidden="1">#REF!</definedName>
    <definedName name="BExF8C8YV94YAIMXCKIUOWNQNRBC" localSheetId="3" hidden="1">#REF!</definedName>
    <definedName name="BExF8C8YV94YAIMXCKIUOWNQNRBC" localSheetId="15" hidden="1">#REF!</definedName>
    <definedName name="BExF8C8YV94YAIMXCKIUOWNQNRBC" localSheetId="25" hidden="1">#REF!</definedName>
    <definedName name="BExF8C8YV94YAIMXCKIUOWNQNRBC" localSheetId="13" hidden="1">#REF!</definedName>
    <definedName name="BExF8C8YV94YAIMXCKIUOWNQNRBC" localSheetId="14" hidden="1">#REF!</definedName>
    <definedName name="BExF8C8YV94YAIMXCKIUOWNQNRBC" localSheetId="12" hidden="1">#REF!</definedName>
    <definedName name="BExF8C8YV94YAIMXCKIUOWNQNRBC" localSheetId="4" hidden="1">#REF!</definedName>
    <definedName name="BExF8C8YV94YAIMXCKIUOWNQNRBC" localSheetId="8" hidden="1">#REF!</definedName>
    <definedName name="BExF8C8YV94YAIMXCKIUOWNQNRBC" localSheetId="26" hidden="1">#REF!</definedName>
    <definedName name="BExF8C8YV94YAIMXCKIUOWNQNRBC" localSheetId="7" hidden="1">#REF!</definedName>
    <definedName name="BExF8C8YV94YAIMXCKIUOWNQNRBC" hidden="1">#REF!</definedName>
    <definedName name="BExGL6IPXDOHQ1LB2D3GZXKLLB4P" localSheetId="11" hidden="1">#REF!</definedName>
    <definedName name="BExGL6IPXDOHQ1LB2D3GZXKLLB4P" localSheetId="6" hidden="1">#REF!</definedName>
    <definedName name="BExGL6IPXDOHQ1LB2D3GZXKLLB4P" localSheetId="5" hidden="1">#REF!</definedName>
    <definedName name="BExGL6IPXDOHQ1LB2D3GZXKLLB4P" localSheetId="28" hidden="1">#REF!</definedName>
    <definedName name="BExGL6IPXDOHQ1LB2D3GZXKLLB4P" localSheetId="3" hidden="1">#REF!</definedName>
    <definedName name="BExGL6IPXDOHQ1LB2D3GZXKLLB4P" localSheetId="15" hidden="1">#REF!</definedName>
    <definedName name="BExGL6IPXDOHQ1LB2D3GZXKLLB4P" localSheetId="25" hidden="1">#REF!</definedName>
    <definedName name="BExGL6IPXDOHQ1LB2D3GZXKLLB4P" localSheetId="13" hidden="1">#REF!</definedName>
    <definedName name="BExGL6IPXDOHQ1LB2D3GZXKLLB4P" localSheetId="14" hidden="1">#REF!</definedName>
    <definedName name="BExGL6IPXDOHQ1LB2D3GZXKLLB4P" localSheetId="12" hidden="1">#REF!</definedName>
    <definedName name="BExGL6IPXDOHQ1LB2D3GZXKLLB4P" localSheetId="4" hidden="1">#REF!</definedName>
    <definedName name="BExGL6IPXDOHQ1LB2D3GZXKLLB4P" localSheetId="8" hidden="1">#REF!</definedName>
    <definedName name="BExGL6IPXDOHQ1LB2D3GZXKLLB4P" localSheetId="26" hidden="1">#REF!</definedName>
    <definedName name="BExGL6IPXDOHQ1LB2D3GZXKLLB4P" localSheetId="7" hidden="1">#REF!</definedName>
    <definedName name="BExGL6IPXDOHQ1LB2D3GZXKLLB4P" hidden="1">#REF!</definedName>
    <definedName name="BExGMC6GO2W9TXUG7N8LXR0L17CZ" localSheetId="11" hidden="1">#REF!</definedName>
    <definedName name="BExGMC6GO2W9TXUG7N8LXR0L17CZ" localSheetId="6" hidden="1">#REF!</definedName>
    <definedName name="BExGMC6GO2W9TXUG7N8LXR0L17CZ" localSheetId="5" hidden="1">#REF!</definedName>
    <definedName name="BExGMC6GO2W9TXUG7N8LXR0L17CZ" localSheetId="28" hidden="1">#REF!</definedName>
    <definedName name="BExGMC6GO2W9TXUG7N8LXR0L17CZ" localSheetId="3" hidden="1">#REF!</definedName>
    <definedName name="BExGMC6GO2W9TXUG7N8LXR0L17CZ" localSheetId="15" hidden="1">#REF!</definedName>
    <definedName name="BExGMC6GO2W9TXUG7N8LXR0L17CZ" localSheetId="25" hidden="1">#REF!</definedName>
    <definedName name="BExGMC6GO2W9TXUG7N8LXR0L17CZ" localSheetId="13" hidden="1">#REF!</definedName>
    <definedName name="BExGMC6GO2W9TXUG7N8LXR0L17CZ" localSheetId="14" hidden="1">#REF!</definedName>
    <definedName name="BExGMC6GO2W9TXUG7N8LXR0L17CZ" localSheetId="12" hidden="1">#REF!</definedName>
    <definedName name="BExGMC6GO2W9TXUG7N8LXR0L17CZ" localSheetId="4" hidden="1">#REF!</definedName>
    <definedName name="BExGMC6GO2W9TXUG7N8LXR0L17CZ" localSheetId="8" hidden="1">#REF!</definedName>
    <definedName name="BExGMC6GO2W9TXUG7N8LXR0L17CZ" localSheetId="26" hidden="1">#REF!</definedName>
    <definedName name="BExGMC6GO2W9TXUG7N8LXR0L17CZ" localSheetId="7" hidden="1">#REF!</definedName>
    <definedName name="BExGMC6GO2W9TXUG7N8LXR0L17CZ" hidden="1">#REF!</definedName>
    <definedName name="BExGMP2FJRFW3IHF713S83MUNO63" localSheetId="11" hidden="1">#REF!</definedName>
    <definedName name="BExGMP2FJRFW3IHF713S83MUNO63" localSheetId="6" hidden="1">#REF!</definedName>
    <definedName name="BExGMP2FJRFW3IHF713S83MUNO63" localSheetId="5" hidden="1">#REF!</definedName>
    <definedName name="BExGMP2FJRFW3IHF713S83MUNO63" localSheetId="28" hidden="1">#REF!</definedName>
    <definedName name="BExGMP2FJRFW3IHF713S83MUNO63" localSheetId="3" hidden="1">#REF!</definedName>
    <definedName name="BExGMP2FJRFW3IHF713S83MUNO63" localSheetId="15" hidden="1">#REF!</definedName>
    <definedName name="BExGMP2FJRFW3IHF713S83MUNO63" localSheetId="25" hidden="1">#REF!</definedName>
    <definedName name="BExGMP2FJRFW3IHF713S83MUNO63" localSheetId="13" hidden="1">#REF!</definedName>
    <definedName name="BExGMP2FJRFW3IHF713S83MUNO63" localSheetId="14" hidden="1">#REF!</definedName>
    <definedName name="BExGMP2FJRFW3IHF713S83MUNO63" localSheetId="12" hidden="1">#REF!</definedName>
    <definedName name="BExGMP2FJRFW3IHF713S83MUNO63" localSheetId="4" hidden="1">#REF!</definedName>
    <definedName name="BExGMP2FJRFW3IHF713S83MUNO63" localSheetId="8" hidden="1">#REF!</definedName>
    <definedName name="BExGMP2FJRFW3IHF713S83MUNO63" localSheetId="26" hidden="1">#REF!</definedName>
    <definedName name="BExGMP2FJRFW3IHF713S83MUNO63" localSheetId="7" hidden="1">#REF!</definedName>
    <definedName name="BExGMP2FJRFW3IHF713S83MUNO63" hidden="1">#REF!</definedName>
    <definedName name="BExGPTLP106PIE3TKA2163916WPX" localSheetId="11" hidden="1">#REF!</definedName>
    <definedName name="BExGPTLP106PIE3TKA2163916WPX" localSheetId="6" hidden="1">#REF!</definedName>
    <definedName name="BExGPTLP106PIE3TKA2163916WPX" localSheetId="5" hidden="1">#REF!</definedName>
    <definedName name="BExGPTLP106PIE3TKA2163916WPX" localSheetId="28" hidden="1">#REF!</definedName>
    <definedName name="BExGPTLP106PIE3TKA2163916WPX" localSheetId="3" hidden="1">#REF!</definedName>
    <definedName name="BExGPTLP106PIE3TKA2163916WPX" localSheetId="15" hidden="1">#REF!</definedName>
    <definedName name="BExGPTLP106PIE3TKA2163916WPX" localSheetId="25" hidden="1">#REF!</definedName>
    <definedName name="BExGPTLP106PIE3TKA2163916WPX" localSheetId="13" hidden="1">#REF!</definedName>
    <definedName name="BExGPTLP106PIE3TKA2163916WPX" localSheetId="14" hidden="1">#REF!</definedName>
    <definedName name="BExGPTLP106PIE3TKA2163916WPX" localSheetId="12" hidden="1">#REF!</definedName>
    <definedName name="BExGPTLP106PIE3TKA2163916WPX" localSheetId="4" hidden="1">#REF!</definedName>
    <definedName name="BExGPTLP106PIE3TKA2163916WPX" localSheetId="8" hidden="1">#REF!</definedName>
    <definedName name="BExGPTLP106PIE3TKA2163916WPX" localSheetId="26" hidden="1">#REF!</definedName>
    <definedName name="BExGPTLP106PIE3TKA2163916WPX" localSheetId="7" hidden="1">#REF!</definedName>
    <definedName name="BExGPTLP106PIE3TKA2163916WPX" hidden="1">#REF!</definedName>
    <definedName name="BExGQ9SCA2OJYNB1N6WEQ2UEK5TX" localSheetId="11" hidden="1">#REF!</definedName>
    <definedName name="BExGQ9SCA2OJYNB1N6WEQ2UEK5TX" localSheetId="6" hidden="1">#REF!</definedName>
    <definedName name="BExGQ9SCA2OJYNB1N6WEQ2UEK5TX" localSheetId="5" hidden="1">#REF!</definedName>
    <definedName name="BExGQ9SCA2OJYNB1N6WEQ2UEK5TX" localSheetId="28" hidden="1">#REF!</definedName>
    <definedName name="BExGQ9SCA2OJYNB1N6WEQ2UEK5TX" localSheetId="3" hidden="1">#REF!</definedName>
    <definedName name="BExGQ9SCA2OJYNB1N6WEQ2UEK5TX" localSheetId="15" hidden="1">#REF!</definedName>
    <definedName name="BExGQ9SCA2OJYNB1N6WEQ2UEK5TX" localSheetId="25" hidden="1">#REF!</definedName>
    <definedName name="BExGQ9SCA2OJYNB1N6WEQ2UEK5TX" localSheetId="13" hidden="1">#REF!</definedName>
    <definedName name="BExGQ9SCA2OJYNB1N6WEQ2UEK5TX" localSheetId="14" hidden="1">#REF!</definedName>
    <definedName name="BExGQ9SCA2OJYNB1N6WEQ2UEK5TX" localSheetId="12" hidden="1">#REF!</definedName>
    <definedName name="BExGQ9SCA2OJYNB1N6WEQ2UEK5TX" localSheetId="4" hidden="1">#REF!</definedName>
    <definedName name="BExGQ9SCA2OJYNB1N6WEQ2UEK5TX" localSheetId="8" hidden="1">#REF!</definedName>
    <definedName name="BExGQ9SCA2OJYNB1N6WEQ2UEK5TX" localSheetId="26" hidden="1">#REF!</definedName>
    <definedName name="BExGQ9SCA2OJYNB1N6WEQ2UEK5TX" localSheetId="7" hidden="1">#REF!</definedName>
    <definedName name="BExGQ9SCA2OJYNB1N6WEQ2UEK5TX" hidden="1">#REF!</definedName>
    <definedName name="BExGQJTX2KEG6KNLHJUI6XXVYUAP" localSheetId="11" hidden="1">#REF!</definedName>
    <definedName name="BExGQJTX2KEG6KNLHJUI6XXVYUAP" localSheetId="6" hidden="1">#REF!</definedName>
    <definedName name="BExGQJTX2KEG6KNLHJUI6XXVYUAP" localSheetId="5" hidden="1">#REF!</definedName>
    <definedName name="BExGQJTX2KEG6KNLHJUI6XXVYUAP" localSheetId="28" hidden="1">#REF!</definedName>
    <definedName name="BExGQJTX2KEG6KNLHJUI6XXVYUAP" localSheetId="3" hidden="1">#REF!</definedName>
    <definedName name="BExGQJTX2KEG6KNLHJUI6XXVYUAP" localSheetId="15" hidden="1">#REF!</definedName>
    <definedName name="BExGQJTX2KEG6KNLHJUI6XXVYUAP" localSheetId="25" hidden="1">#REF!</definedName>
    <definedName name="BExGQJTX2KEG6KNLHJUI6XXVYUAP" localSheetId="13" hidden="1">#REF!</definedName>
    <definedName name="BExGQJTX2KEG6KNLHJUI6XXVYUAP" localSheetId="14" hidden="1">#REF!</definedName>
    <definedName name="BExGQJTX2KEG6KNLHJUI6XXVYUAP" localSheetId="12" hidden="1">#REF!</definedName>
    <definedName name="BExGQJTX2KEG6KNLHJUI6XXVYUAP" localSheetId="4" hidden="1">#REF!</definedName>
    <definedName name="BExGQJTX2KEG6KNLHJUI6XXVYUAP" localSheetId="8" hidden="1">#REF!</definedName>
    <definedName name="BExGQJTX2KEG6KNLHJUI6XXVYUAP" localSheetId="26" hidden="1">#REF!</definedName>
    <definedName name="BExGQJTX2KEG6KNLHJUI6XXVYUAP" localSheetId="7" hidden="1">#REF!</definedName>
    <definedName name="BExGQJTX2KEG6KNLHJUI6XXVYUAP" hidden="1">#REF!</definedName>
    <definedName name="BExGR9WETFADNTMJ20GHNAJ1F7GF" localSheetId="11" hidden="1">#REF!</definedName>
    <definedName name="BExGR9WETFADNTMJ20GHNAJ1F7GF" localSheetId="6" hidden="1">#REF!</definedName>
    <definedName name="BExGR9WETFADNTMJ20GHNAJ1F7GF" localSheetId="5" hidden="1">#REF!</definedName>
    <definedName name="BExGR9WETFADNTMJ20GHNAJ1F7GF" localSheetId="28" hidden="1">#REF!</definedName>
    <definedName name="BExGR9WETFADNTMJ20GHNAJ1F7GF" localSheetId="3" hidden="1">#REF!</definedName>
    <definedName name="BExGR9WETFADNTMJ20GHNAJ1F7GF" localSheetId="15" hidden="1">#REF!</definedName>
    <definedName name="BExGR9WETFADNTMJ20GHNAJ1F7GF" localSheetId="25" hidden="1">#REF!</definedName>
    <definedName name="BExGR9WETFADNTMJ20GHNAJ1F7GF" localSheetId="13" hidden="1">#REF!</definedName>
    <definedName name="BExGR9WETFADNTMJ20GHNAJ1F7GF" localSheetId="14" hidden="1">#REF!</definedName>
    <definedName name="BExGR9WETFADNTMJ20GHNAJ1F7GF" localSheetId="12" hidden="1">#REF!</definedName>
    <definedName name="BExGR9WETFADNTMJ20GHNAJ1F7GF" localSheetId="4" hidden="1">#REF!</definedName>
    <definedName name="BExGR9WETFADNTMJ20GHNAJ1F7GF" localSheetId="8" hidden="1">#REF!</definedName>
    <definedName name="BExGR9WETFADNTMJ20GHNAJ1F7GF" localSheetId="26" hidden="1">#REF!</definedName>
    <definedName name="BExGR9WETFADNTMJ20GHNAJ1F7GF" localSheetId="7" hidden="1">#REF!</definedName>
    <definedName name="BExGR9WETFADNTMJ20GHNAJ1F7GF" hidden="1">#REF!</definedName>
    <definedName name="BExGRTOI9X3XYYD89XDEAVZ9OJYR" localSheetId="11" hidden="1">#REF!</definedName>
    <definedName name="BExGRTOI9X3XYYD89XDEAVZ9OJYR" localSheetId="6" hidden="1">#REF!</definedName>
    <definedName name="BExGRTOI9X3XYYD89XDEAVZ9OJYR" localSheetId="5" hidden="1">#REF!</definedName>
    <definedName name="BExGRTOI9X3XYYD89XDEAVZ9OJYR" localSheetId="28" hidden="1">#REF!</definedName>
    <definedName name="BExGRTOI9X3XYYD89XDEAVZ9OJYR" localSheetId="3" hidden="1">#REF!</definedName>
    <definedName name="BExGRTOI9X3XYYD89XDEAVZ9OJYR" localSheetId="15" hidden="1">#REF!</definedName>
    <definedName name="BExGRTOI9X3XYYD89XDEAVZ9OJYR" localSheetId="25" hidden="1">#REF!</definedName>
    <definedName name="BExGRTOI9X3XYYD89XDEAVZ9OJYR" localSheetId="13" hidden="1">#REF!</definedName>
    <definedName name="BExGRTOI9X3XYYD89XDEAVZ9OJYR" localSheetId="14" hidden="1">#REF!</definedName>
    <definedName name="BExGRTOI9X3XYYD89XDEAVZ9OJYR" localSheetId="12" hidden="1">#REF!</definedName>
    <definedName name="BExGRTOI9X3XYYD89XDEAVZ9OJYR" localSheetId="4" hidden="1">#REF!</definedName>
    <definedName name="BExGRTOI9X3XYYD89XDEAVZ9OJYR" localSheetId="8" hidden="1">#REF!</definedName>
    <definedName name="BExGRTOI9X3XYYD89XDEAVZ9OJYR" localSheetId="26" hidden="1">#REF!</definedName>
    <definedName name="BExGRTOI9X3XYYD89XDEAVZ9OJYR" localSheetId="7" hidden="1">#REF!</definedName>
    <definedName name="BExGRTOI9X3XYYD89XDEAVZ9OJYR" hidden="1">#REF!</definedName>
    <definedName name="BExGTEMEB67U5UI9VJ04JZCOEFXF" localSheetId="11" hidden="1">#REF!</definedName>
    <definedName name="BExGTEMEB67U5UI9VJ04JZCOEFXF" localSheetId="6" hidden="1">#REF!</definedName>
    <definedName name="BExGTEMEB67U5UI9VJ04JZCOEFXF" localSheetId="5" hidden="1">#REF!</definedName>
    <definedName name="BExGTEMEB67U5UI9VJ04JZCOEFXF" localSheetId="28" hidden="1">#REF!</definedName>
    <definedName name="BExGTEMEB67U5UI9VJ04JZCOEFXF" localSheetId="3" hidden="1">#REF!</definedName>
    <definedName name="BExGTEMEB67U5UI9VJ04JZCOEFXF" localSheetId="15" hidden="1">#REF!</definedName>
    <definedName name="BExGTEMEB67U5UI9VJ04JZCOEFXF" localSheetId="25" hidden="1">#REF!</definedName>
    <definedName name="BExGTEMEB67U5UI9VJ04JZCOEFXF" localSheetId="13" hidden="1">#REF!</definedName>
    <definedName name="BExGTEMEB67U5UI9VJ04JZCOEFXF" localSheetId="14" hidden="1">#REF!</definedName>
    <definedName name="BExGTEMEB67U5UI9VJ04JZCOEFXF" localSheetId="12" hidden="1">#REF!</definedName>
    <definedName name="BExGTEMEB67U5UI9VJ04JZCOEFXF" localSheetId="4" hidden="1">#REF!</definedName>
    <definedName name="BExGTEMEB67U5UI9VJ04JZCOEFXF" localSheetId="8" hidden="1">#REF!</definedName>
    <definedName name="BExGTEMEB67U5UI9VJ04JZCOEFXF" localSheetId="26" hidden="1">#REF!</definedName>
    <definedName name="BExGTEMEB67U5UI9VJ04JZCOEFXF" localSheetId="7" hidden="1">#REF!</definedName>
    <definedName name="BExGTEMEB67U5UI9VJ04JZCOEFXF" hidden="1">#REF!</definedName>
    <definedName name="BExGU4ZW66RINTPSA4PIO5Q6IMM1" localSheetId="11" hidden="1">#REF!</definedName>
    <definedName name="BExGU4ZW66RINTPSA4PIO5Q6IMM1" localSheetId="6" hidden="1">#REF!</definedName>
    <definedName name="BExGU4ZW66RINTPSA4PIO5Q6IMM1" localSheetId="5" hidden="1">#REF!</definedName>
    <definedName name="BExGU4ZW66RINTPSA4PIO5Q6IMM1" localSheetId="28" hidden="1">#REF!</definedName>
    <definedName name="BExGU4ZW66RINTPSA4PIO5Q6IMM1" localSheetId="3" hidden="1">#REF!</definedName>
    <definedName name="BExGU4ZW66RINTPSA4PIO5Q6IMM1" localSheetId="15" hidden="1">#REF!</definedName>
    <definedName name="BExGU4ZW66RINTPSA4PIO5Q6IMM1" localSheetId="25" hidden="1">#REF!</definedName>
    <definedName name="BExGU4ZW66RINTPSA4PIO5Q6IMM1" localSheetId="13" hidden="1">#REF!</definedName>
    <definedName name="BExGU4ZW66RINTPSA4PIO5Q6IMM1" localSheetId="14" hidden="1">#REF!</definedName>
    <definedName name="BExGU4ZW66RINTPSA4PIO5Q6IMM1" localSheetId="12" hidden="1">#REF!</definedName>
    <definedName name="BExGU4ZW66RINTPSA4PIO5Q6IMM1" localSheetId="4" hidden="1">#REF!</definedName>
    <definedName name="BExGU4ZW66RINTPSA4PIO5Q6IMM1" localSheetId="8" hidden="1">#REF!</definedName>
    <definedName name="BExGU4ZW66RINTPSA4PIO5Q6IMM1" localSheetId="26" hidden="1">#REF!</definedName>
    <definedName name="BExGU4ZW66RINTPSA4PIO5Q6IMM1" localSheetId="7" hidden="1">#REF!</definedName>
    <definedName name="BExGU4ZW66RINTPSA4PIO5Q6IMM1" hidden="1">#REF!</definedName>
    <definedName name="BExGUGU5SMJJAKC62NZE6ZCQR2QY" localSheetId="11" hidden="1">#REF!</definedName>
    <definedName name="BExGUGU5SMJJAKC62NZE6ZCQR2QY" localSheetId="6" hidden="1">#REF!</definedName>
    <definedName name="BExGUGU5SMJJAKC62NZE6ZCQR2QY" localSheetId="5" hidden="1">#REF!</definedName>
    <definedName name="BExGUGU5SMJJAKC62NZE6ZCQR2QY" localSheetId="28" hidden="1">#REF!</definedName>
    <definedName name="BExGUGU5SMJJAKC62NZE6ZCQR2QY" localSheetId="3" hidden="1">#REF!</definedName>
    <definedName name="BExGUGU5SMJJAKC62NZE6ZCQR2QY" localSheetId="15" hidden="1">#REF!</definedName>
    <definedName name="BExGUGU5SMJJAKC62NZE6ZCQR2QY" localSheetId="25" hidden="1">#REF!</definedName>
    <definedName name="BExGUGU5SMJJAKC62NZE6ZCQR2QY" localSheetId="13" hidden="1">#REF!</definedName>
    <definedName name="BExGUGU5SMJJAKC62NZE6ZCQR2QY" localSheetId="14" hidden="1">#REF!</definedName>
    <definedName name="BExGUGU5SMJJAKC62NZE6ZCQR2QY" localSheetId="12" hidden="1">#REF!</definedName>
    <definedName name="BExGUGU5SMJJAKC62NZE6ZCQR2QY" localSheetId="4" hidden="1">#REF!</definedName>
    <definedName name="BExGUGU5SMJJAKC62NZE6ZCQR2QY" localSheetId="8" hidden="1">#REF!</definedName>
    <definedName name="BExGUGU5SMJJAKC62NZE6ZCQR2QY" localSheetId="26" hidden="1">#REF!</definedName>
    <definedName name="BExGUGU5SMJJAKC62NZE6ZCQR2QY" localSheetId="7" hidden="1">#REF!</definedName>
    <definedName name="BExGUGU5SMJJAKC62NZE6ZCQR2QY" hidden="1">#REF!</definedName>
    <definedName name="BExGUWKJTWHS9JHS0RAHKQWTOS1H" localSheetId="11" hidden="1">#REF!</definedName>
    <definedName name="BExGUWKJTWHS9JHS0RAHKQWTOS1H" localSheetId="6" hidden="1">#REF!</definedName>
    <definedName name="BExGUWKJTWHS9JHS0RAHKQWTOS1H" localSheetId="5" hidden="1">#REF!</definedName>
    <definedName name="BExGUWKJTWHS9JHS0RAHKQWTOS1H" localSheetId="28" hidden="1">#REF!</definedName>
    <definedName name="BExGUWKJTWHS9JHS0RAHKQWTOS1H" localSheetId="3" hidden="1">#REF!</definedName>
    <definedName name="BExGUWKJTWHS9JHS0RAHKQWTOS1H" localSheetId="15" hidden="1">#REF!</definedName>
    <definedName name="BExGUWKJTWHS9JHS0RAHKQWTOS1H" localSheetId="13" hidden="1">#REF!</definedName>
    <definedName name="BExGUWKJTWHS9JHS0RAHKQWTOS1H" localSheetId="14" hidden="1">#REF!</definedName>
    <definedName name="BExGUWKJTWHS9JHS0RAHKQWTOS1H" localSheetId="12" hidden="1">#REF!</definedName>
    <definedName name="BExGUWKJTWHS9JHS0RAHKQWTOS1H" localSheetId="4" hidden="1">#REF!</definedName>
    <definedName name="BExGUWKJTWHS9JHS0RAHKQWTOS1H" localSheetId="8" hidden="1">#REF!</definedName>
    <definedName name="BExGUWKJTWHS9JHS0RAHKQWTOS1H" localSheetId="26" hidden="1">#REF!</definedName>
    <definedName name="BExGUWKJTWHS9JHS0RAHKQWTOS1H" localSheetId="7" hidden="1">#REF!</definedName>
    <definedName name="BExGUWKJTWHS9JHS0RAHKQWTOS1H" hidden="1">#REF!</definedName>
    <definedName name="BExGV7NSHPKQEYFH3A6ADICPV7J3" localSheetId="11" hidden="1">#REF!</definedName>
    <definedName name="BExGV7NSHPKQEYFH3A6ADICPV7J3" localSheetId="6" hidden="1">#REF!</definedName>
    <definedName name="BExGV7NSHPKQEYFH3A6ADICPV7J3" localSheetId="5" hidden="1">#REF!</definedName>
    <definedName name="BExGV7NSHPKQEYFH3A6ADICPV7J3" localSheetId="28" hidden="1">#REF!</definedName>
    <definedName name="BExGV7NSHPKQEYFH3A6ADICPV7J3" localSheetId="3" hidden="1">#REF!</definedName>
    <definedName name="BExGV7NSHPKQEYFH3A6ADICPV7J3" localSheetId="15" hidden="1">#REF!</definedName>
    <definedName name="BExGV7NSHPKQEYFH3A6ADICPV7J3" localSheetId="25" hidden="1">#REF!</definedName>
    <definedName name="BExGV7NSHPKQEYFH3A6ADICPV7J3" localSheetId="13" hidden="1">#REF!</definedName>
    <definedName name="BExGV7NSHPKQEYFH3A6ADICPV7J3" localSheetId="14" hidden="1">#REF!</definedName>
    <definedName name="BExGV7NSHPKQEYFH3A6ADICPV7J3" localSheetId="12" hidden="1">#REF!</definedName>
    <definedName name="BExGV7NSHPKQEYFH3A6ADICPV7J3" localSheetId="4" hidden="1">#REF!</definedName>
    <definedName name="BExGV7NSHPKQEYFH3A6ADICPV7J3" localSheetId="8" hidden="1">#REF!</definedName>
    <definedName name="BExGV7NSHPKQEYFH3A6ADICPV7J3" localSheetId="26" hidden="1">#REF!</definedName>
    <definedName name="BExGV7NSHPKQEYFH3A6ADICPV7J3" localSheetId="7" hidden="1">#REF!</definedName>
    <definedName name="BExGV7NSHPKQEYFH3A6ADICPV7J3" hidden="1">#REF!</definedName>
    <definedName name="BExGX750HSKAL5M99Y0IC32NWEH5" localSheetId="11" hidden="1">#REF!</definedName>
    <definedName name="BExGX750HSKAL5M99Y0IC32NWEH5" localSheetId="6" hidden="1">#REF!</definedName>
    <definedName name="BExGX750HSKAL5M99Y0IC32NWEH5" localSheetId="5" hidden="1">#REF!</definedName>
    <definedName name="BExGX750HSKAL5M99Y0IC32NWEH5" localSheetId="28" hidden="1">#REF!</definedName>
    <definedName name="BExGX750HSKAL5M99Y0IC32NWEH5" localSheetId="3" hidden="1">#REF!</definedName>
    <definedName name="BExGX750HSKAL5M99Y0IC32NWEH5" localSheetId="15" hidden="1">#REF!</definedName>
    <definedName name="BExGX750HSKAL5M99Y0IC32NWEH5" localSheetId="25" hidden="1">#REF!</definedName>
    <definedName name="BExGX750HSKAL5M99Y0IC32NWEH5" localSheetId="13" hidden="1">#REF!</definedName>
    <definedName name="BExGX750HSKAL5M99Y0IC32NWEH5" localSheetId="14" hidden="1">#REF!</definedName>
    <definedName name="BExGX750HSKAL5M99Y0IC32NWEH5" localSheetId="12" hidden="1">#REF!</definedName>
    <definedName name="BExGX750HSKAL5M99Y0IC32NWEH5" localSheetId="4" hidden="1">#REF!</definedName>
    <definedName name="BExGX750HSKAL5M99Y0IC32NWEH5" localSheetId="8" hidden="1">#REF!</definedName>
    <definedName name="BExGX750HSKAL5M99Y0IC32NWEH5" localSheetId="26" hidden="1">#REF!</definedName>
    <definedName name="BExGX750HSKAL5M99Y0IC32NWEH5" localSheetId="7" hidden="1">#REF!</definedName>
    <definedName name="BExGX750HSKAL5M99Y0IC32NWEH5" hidden="1">#REF!</definedName>
    <definedName name="BExGYY2ONE6WQ2Y2VQKX8XVVYJ6Y" localSheetId="11" hidden="1">#REF!</definedName>
    <definedName name="BExGYY2ONE6WQ2Y2VQKX8XVVYJ6Y" localSheetId="6" hidden="1">#REF!</definedName>
    <definedName name="BExGYY2ONE6WQ2Y2VQKX8XVVYJ6Y" localSheetId="5" hidden="1">#REF!</definedName>
    <definedName name="BExGYY2ONE6WQ2Y2VQKX8XVVYJ6Y" localSheetId="28" hidden="1">#REF!</definedName>
    <definedName name="BExGYY2ONE6WQ2Y2VQKX8XVVYJ6Y" localSheetId="3" hidden="1">#REF!</definedName>
    <definedName name="BExGYY2ONE6WQ2Y2VQKX8XVVYJ6Y" localSheetId="15" hidden="1">#REF!</definedName>
    <definedName name="BExGYY2ONE6WQ2Y2VQKX8XVVYJ6Y" localSheetId="25" hidden="1">#REF!</definedName>
    <definedName name="BExGYY2ONE6WQ2Y2VQKX8XVVYJ6Y" localSheetId="13" hidden="1">#REF!</definedName>
    <definedName name="BExGYY2ONE6WQ2Y2VQKX8XVVYJ6Y" localSheetId="14" hidden="1">#REF!</definedName>
    <definedName name="BExGYY2ONE6WQ2Y2VQKX8XVVYJ6Y" localSheetId="12" hidden="1">#REF!</definedName>
    <definedName name="BExGYY2ONE6WQ2Y2VQKX8XVVYJ6Y" localSheetId="4" hidden="1">#REF!</definedName>
    <definedName name="BExGYY2ONE6WQ2Y2VQKX8XVVYJ6Y" localSheetId="8" hidden="1">#REF!</definedName>
    <definedName name="BExGYY2ONE6WQ2Y2VQKX8XVVYJ6Y" localSheetId="26" hidden="1">#REF!</definedName>
    <definedName name="BExGYY2ONE6WQ2Y2VQKX8XVVYJ6Y" localSheetId="7" hidden="1">#REF!</definedName>
    <definedName name="BExGYY2ONE6WQ2Y2VQKX8XVVYJ6Y" hidden="1">#REF!</definedName>
    <definedName name="BExGZ2KIBCFCQQM8SVEARX84ALTB" localSheetId="11" hidden="1">#REF!</definedName>
    <definedName name="BExGZ2KIBCFCQQM8SVEARX84ALTB" localSheetId="6" hidden="1">#REF!</definedName>
    <definedName name="BExGZ2KIBCFCQQM8SVEARX84ALTB" localSheetId="5" hidden="1">#REF!</definedName>
    <definedName name="BExGZ2KIBCFCQQM8SVEARX84ALTB" localSheetId="28" hidden="1">#REF!</definedName>
    <definedName name="BExGZ2KIBCFCQQM8SVEARX84ALTB" localSheetId="3" hidden="1">#REF!</definedName>
    <definedName name="BExGZ2KIBCFCQQM8SVEARX84ALTB" localSheetId="15" hidden="1">#REF!</definedName>
    <definedName name="BExGZ2KIBCFCQQM8SVEARX84ALTB" localSheetId="25" hidden="1">#REF!</definedName>
    <definedName name="BExGZ2KIBCFCQQM8SVEARX84ALTB" localSheetId="13" hidden="1">#REF!</definedName>
    <definedName name="BExGZ2KIBCFCQQM8SVEARX84ALTB" localSheetId="14" hidden="1">#REF!</definedName>
    <definedName name="BExGZ2KIBCFCQQM8SVEARX84ALTB" localSheetId="12" hidden="1">#REF!</definedName>
    <definedName name="BExGZ2KIBCFCQQM8SVEARX84ALTB" localSheetId="4" hidden="1">#REF!</definedName>
    <definedName name="BExGZ2KIBCFCQQM8SVEARX84ALTB" localSheetId="8" hidden="1">#REF!</definedName>
    <definedName name="BExGZ2KIBCFCQQM8SVEARX84ALTB" localSheetId="26" hidden="1">#REF!</definedName>
    <definedName name="BExGZ2KIBCFCQQM8SVEARX84ALTB" localSheetId="7" hidden="1">#REF!</definedName>
    <definedName name="BExGZ2KIBCFCQQM8SVEARX84ALTB" hidden="1">#REF!</definedName>
    <definedName name="BExH05ZAO58KEEBYEVQXU5JLP0LH" localSheetId="11" hidden="1">#REF!</definedName>
    <definedName name="BExH05ZAO58KEEBYEVQXU5JLP0LH" localSheetId="6" hidden="1">#REF!</definedName>
    <definedName name="BExH05ZAO58KEEBYEVQXU5JLP0LH" localSheetId="5" hidden="1">#REF!</definedName>
    <definedName name="BExH05ZAO58KEEBYEVQXU5JLP0LH" localSheetId="28" hidden="1">#REF!</definedName>
    <definedName name="BExH05ZAO58KEEBYEVQXU5JLP0LH" localSheetId="3" hidden="1">#REF!</definedName>
    <definedName name="BExH05ZAO58KEEBYEVQXU5JLP0LH" localSheetId="15" hidden="1">#REF!</definedName>
    <definedName name="BExH05ZAO58KEEBYEVQXU5JLP0LH" localSheetId="25" hidden="1">#REF!</definedName>
    <definedName name="BExH05ZAO58KEEBYEVQXU5JLP0LH" localSheetId="13" hidden="1">#REF!</definedName>
    <definedName name="BExH05ZAO58KEEBYEVQXU5JLP0LH" localSheetId="14" hidden="1">#REF!</definedName>
    <definedName name="BExH05ZAO58KEEBYEVQXU5JLP0LH" localSheetId="12" hidden="1">#REF!</definedName>
    <definedName name="BExH05ZAO58KEEBYEVQXU5JLP0LH" localSheetId="4" hidden="1">#REF!</definedName>
    <definedName name="BExH05ZAO58KEEBYEVQXU5JLP0LH" localSheetId="8" hidden="1">#REF!</definedName>
    <definedName name="BExH05ZAO58KEEBYEVQXU5JLP0LH" localSheetId="26" hidden="1">#REF!</definedName>
    <definedName name="BExH05ZAO58KEEBYEVQXU5JLP0LH" localSheetId="7" hidden="1">#REF!</definedName>
    <definedName name="BExH05ZAO58KEEBYEVQXU5JLP0LH" hidden="1">#REF!</definedName>
    <definedName name="BExH0ETHUGLBXBWZPRRWL8IVCYIJ" localSheetId="11" hidden="1">#REF!</definedName>
    <definedName name="BExH0ETHUGLBXBWZPRRWL8IVCYIJ" localSheetId="6" hidden="1">#REF!</definedName>
    <definedName name="BExH0ETHUGLBXBWZPRRWL8IVCYIJ" localSheetId="5" hidden="1">#REF!</definedName>
    <definedName name="BExH0ETHUGLBXBWZPRRWL8IVCYIJ" localSheetId="28" hidden="1">#REF!</definedName>
    <definedName name="BExH0ETHUGLBXBWZPRRWL8IVCYIJ" localSheetId="3" hidden="1">#REF!</definedName>
    <definedName name="BExH0ETHUGLBXBWZPRRWL8IVCYIJ" localSheetId="15" hidden="1">#REF!</definedName>
    <definedName name="BExH0ETHUGLBXBWZPRRWL8IVCYIJ" localSheetId="25" hidden="1">#REF!</definedName>
    <definedName name="BExH0ETHUGLBXBWZPRRWL8IVCYIJ" localSheetId="13" hidden="1">#REF!</definedName>
    <definedName name="BExH0ETHUGLBXBWZPRRWL8IVCYIJ" localSheetId="14" hidden="1">#REF!</definedName>
    <definedName name="BExH0ETHUGLBXBWZPRRWL8IVCYIJ" localSheetId="12" hidden="1">#REF!</definedName>
    <definedName name="BExH0ETHUGLBXBWZPRRWL8IVCYIJ" localSheetId="4" hidden="1">#REF!</definedName>
    <definedName name="BExH0ETHUGLBXBWZPRRWL8IVCYIJ" localSheetId="8" hidden="1">#REF!</definedName>
    <definedName name="BExH0ETHUGLBXBWZPRRWL8IVCYIJ" localSheetId="26" hidden="1">#REF!</definedName>
    <definedName name="BExH0ETHUGLBXBWZPRRWL8IVCYIJ" localSheetId="7" hidden="1">#REF!</definedName>
    <definedName name="BExH0ETHUGLBXBWZPRRWL8IVCYIJ" hidden="1">#REF!</definedName>
    <definedName name="BExH1JKW7W9AQEV1383HV6JKL8VK" localSheetId="11" hidden="1">#REF!</definedName>
    <definedName name="BExH1JKW7W9AQEV1383HV6JKL8VK" localSheetId="6" hidden="1">#REF!</definedName>
    <definedName name="BExH1JKW7W9AQEV1383HV6JKL8VK" localSheetId="5" hidden="1">#REF!</definedName>
    <definedName name="BExH1JKW7W9AQEV1383HV6JKL8VK" localSheetId="28" hidden="1">#REF!</definedName>
    <definedName name="BExH1JKW7W9AQEV1383HV6JKL8VK" localSheetId="3" hidden="1">#REF!</definedName>
    <definedName name="BExH1JKW7W9AQEV1383HV6JKL8VK" localSheetId="15" hidden="1">#REF!</definedName>
    <definedName name="BExH1JKW7W9AQEV1383HV6JKL8VK" localSheetId="25" hidden="1">#REF!</definedName>
    <definedName name="BExH1JKW7W9AQEV1383HV6JKL8VK" localSheetId="13" hidden="1">#REF!</definedName>
    <definedName name="BExH1JKW7W9AQEV1383HV6JKL8VK" localSheetId="14" hidden="1">#REF!</definedName>
    <definedName name="BExH1JKW7W9AQEV1383HV6JKL8VK" localSheetId="12" hidden="1">#REF!</definedName>
    <definedName name="BExH1JKW7W9AQEV1383HV6JKL8VK" localSheetId="4" hidden="1">#REF!</definedName>
    <definedName name="BExH1JKW7W9AQEV1383HV6JKL8VK" localSheetId="8" hidden="1">#REF!</definedName>
    <definedName name="BExH1JKW7W9AQEV1383HV6JKL8VK" localSheetId="26" hidden="1">#REF!</definedName>
    <definedName name="BExH1JKW7W9AQEV1383HV6JKL8VK" localSheetId="7" hidden="1">#REF!</definedName>
    <definedName name="BExH1JKW7W9AQEV1383HV6JKL8VK" hidden="1">#REF!</definedName>
    <definedName name="BExH1OIU3XT4H0UBC9WIAPBQ4Z2L" localSheetId="11" hidden="1">#REF!</definedName>
    <definedName name="BExH1OIU3XT4H0UBC9WIAPBQ4Z2L" localSheetId="6" hidden="1">#REF!</definedName>
    <definedName name="BExH1OIU3XT4H0UBC9WIAPBQ4Z2L" localSheetId="5" hidden="1">#REF!</definedName>
    <definedName name="BExH1OIU3XT4H0UBC9WIAPBQ4Z2L" localSheetId="28" hidden="1">#REF!</definedName>
    <definedName name="BExH1OIU3XT4H0UBC9WIAPBQ4Z2L" localSheetId="3" hidden="1">#REF!</definedName>
    <definedName name="BExH1OIU3XT4H0UBC9WIAPBQ4Z2L" localSheetId="15" hidden="1">#REF!</definedName>
    <definedName name="BExH1OIU3XT4H0UBC9WIAPBQ4Z2L" localSheetId="25" hidden="1">#REF!</definedName>
    <definedName name="BExH1OIU3XT4H0UBC9WIAPBQ4Z2L" localSheetId="13" hidden="1">#REF!</definedName>
    <definedName name="BExH1OIU3XT4H0UBC9WIAPBQ4Z2L" localSheetId="14" hidden="1">#REF!</definedName>
    <definedName name="BExH1OIU3XT4H0UBC9WIAPBQ4Z2L" localSheetId="12" hidden="1">#REF!</definedName>
    <definedName name="BExH1OIU3XT4H0UBC9WIAPBQ4Z2L" localSheetId="4" hidden="1">#REF!</definedName>
    <definedName name="BExH1OIU3XT4H0UBC9WIAPBQ4Z2L" localSheetId="8" hidden="1">#REF!</definedName>
    <definedName name="BExH1OIU3XT4H0UBC9WIAPBQ4Z2L" localSheetId="26" hidden="1">#REF!</definedName>
    <definedName name="BExH1OIU3XT4H0UBC9WIAPBQ4Z2L" localSheetId="7" hidden="1">#REF!</definedName>
    <definedName name="BExH1OIU3XT4H0UBC9WIAPBQ4Z2L" hidden="1">#REF!</definedName>
    <definedName name="BExH2SU3WWM0HRFZNQFCAR46PYGF" localSheetId="11" hidden="1">#REF!</definedName>
    <definedName name="BExH2SU3WWM0HRFZNQFCAR46PYGF" localSheetId="6" hidden="1">#REF!</definedName>
    <definedName name="BExH2SU3WWM0HRFZNQFCAR46PYGF" localSheetId="5" hidden="1">#REF!</definedName>
    <definedName name="BExH2SU3WWM0HRFZNQFCAR46PYGF" localSheetId="28" hidden="1">#REF!</definedName>
    <definedName name="BExH2SU3WWM0HRFZNQFCAR46PYGF" localSheetId="3" hidden="1">#REF!</definedName>
    <definedName name="BExH2SU3WWM0HRFZNQFCAR46PYGF" localSheetId="15" hidden="1">#REF!</definedName>
    <definedName name="BExH2SU3WWM0HRFZNQFCAR46PYGF" localSheetId="25" hidden="1">#REF!</definedName>
    <definedName name="BExH2SU3WWM0HRFZNQFCAR46PYGF" localSheetId="13" hidden="1">#REF!</definedName>
    <definedName name="BExH2SU3WWM0HRFZNQFCAR46PYGF" localSheetId="14" hidden="1">#REF!</definedName>
    <definedName name="BExH2SU3WWM0HRFZNQFCAR46PYGF" localSheetId="12" hidden="1">#REF!</definedName>
    <definedName name="BExH2SU3WWM0HRFZNQFCAR46PYGF" localSheetId="4" hidden="1">#REF!</definedName>
    <definedName name="BExH2SU3WWM0HRFZNQFCAR46PYGF" localSheetId="8" hidden="1">#REF!</definedName>
    <definedName name="BExH2SU3WWM0HRFZNQFCAR46PYGF" localSheetId="26" hidden="1">#REF!</definedName>
    <definedName name="BExH2SU3WWM0HRFZNQFCAR46PYGF" localSheetId="7" hidden="1">#REF!</definedName>
    <definedName name="BExH2SU3WWM0HRFZNQFCAR46PYGF" hidden="1">#REF!</definedName>
    <definedName name="BExH372KPBADCDAILORTD8CH2MPU" localSheetId="11" hidden="1">#REF!</definedName>
    <definedName name="BExH372KPBADCDAILORTD8CH2MPU" localSheetId="6" hidden="1">#REF!</definedName>
    <definedName name="BExH372KPBADCDAILORTD8CH2MPU" localSheetId="5" hidden="1">#REF!</definedName>
    <definedName name="BExH372KPBADCDAILORTD8CH2MPU" localSheetId="28" hidden="1">#REF!</definedName>
    <definedName name="BExH372KPBADCDAILORTD8CH2MPU" localSheetId="3" hidden="1">#REF!</definedName>
    <definedName name="BExH372KPBADCDAILORTD8CH2MPU" localSheetId="15" hidden="1">#REF!</definedName>
    <definedName name="BExH372KPBADCDAILORTD8CH2MPU" localSheetId="25" hidden="1">#REF!</definedName>
    <definedName name="BExH372KPBADCDAILORTD8CH2MPU" localSheetId="13" hidden="1">#REF!</definedName>
    <definedName name="BExH372KPBADCDAILORTD8CH2MPU" localSheetId="14" hidden="1">#REF!</definedName>
    <definedName name="BExH372KPBADCDAILORTD8CH2MPU" localSheetId="12" hidden="1">#REF!</definedName>
    <definedName name="BExH372KPBADCDAILORTD8CH2MPU" localSheetId="4" hidden="1">#REF!</definedName>
    <definedName name="BExH372KPBADCDAILORTD8CH2MPU" localSheetId="8" hidden="1">#REF!</definedName>
    <definedName name="BExH372KPBADCDAILORTD8CH2MPU" localSheetId="26" hidden="1">#REF!</definedName>
    <definedName name="BExH372KPBADCDAILORTD8CH2MPU" localSheetId="7" hidden="1">#REF!</definedName>
    <definedName name="BExH372KPBADCDAILORTD8CH2MPU" hidden="1">#REF!</definedName>
    <definedName name="BExIGAXL27FGCA1ZIATR39XQ7AR3" localSheetId="11" hidden="1">#REF!</definedName>
    <definedName name="BExIGAXL27FGCA1ZIATR39XQ7AR3" localSheetId="6" hidden="1">#REF!</definedName>
    <definedName name="BExIGAXL27FGCA1ZIATR39XQ7AR3" localSheetId="5" hidden="1">#REF!</definedName>
    <definedName name="BExIGAXL27FGCA1ZIATR39XQ7AR3" localSheetId="28" hidden="1">#REF!</definedName>
    <definedName name="BExIGAXL27FGCA1ZIATR39XQ7AR3" localSheetId="3" hidden="1">#REF!</definedName>
    <definedName name="BExIGAXL27FGCA1ZIATR39XQ7AR3" localSheetId="15" hidden="1">#REF!</definedName>
    <definedName name="BExIGAXL27FGCA1ZIATR39XQ7AR3" localSheetId="25" hidden="1">#REF!</definedName>
    <definedName name="BExIGAXL27FGCA1ZIATR39XQ7AR3" localSheetId="13" hidden="1">#REF!</definedName>
    <definedName name="BExIGAXL27FGCA1ZIATR39XQ7AR3" localSheetId="14" hidden="1">#REF!</definedName>
    <definedName name="BExIGAXL27FGCA1ZIATR39XQ7AR3" localSheetId="12" hidden="1">#REF!</definedName>
    <definedName name="BExIGAXL27FGCA1ZIATR39XQ7AR3" localSheetId="4" hidden="1">#REF!</definedName>
    <definedName name="BExIGAXL27FGCA1ZIATR39XQ7AR3" localSheetId="8" hidden="1">#REF!</definedName>
    <definedName name="BExIGAXL27FGCA1ZIATR39XQ7AR3" localSheetId="26" hidden="1">#REF!</definedName>
    <definedName name="BExIGAXL27FGCA1ZIATR39XQ7AR3" localSheetId="7" hidden="1">#REF!</definedName>
    <definedName name="BExIGAXL27FGCA1ZIATR39XQ7AR3" hidden="1">#REF!</definedName>
    <definedName name="BExIIM3MJCPGT5ISU0ROUP3XPNMV" localSheetId="11" hidden="1">#REF!</definedName>
    <definedName name="BExIIM3MJCPGT5ISU0ROUP3XPNMV" localSheetId="6" hidden="1">#REF!</definedName>
    <definedName name="BExIIM3MJCPGT5ISU0ROUP3XPNMV" localSheetId="5" hidden="1">#REF!</definedName>
    <definedName name="BExIIM3MJCPGT5ISU0ROUP3XPNMV" localSheetId="28" hidden="1">#REF!</definedName>
    <definedName name="BExIIM3MJCPGT5ISU0ROUP3XPNMV" localSheetId="3" hidden="1">#REF!</definedName>
    <definedName name="BExIIM3MJCPGT5ISU0ROUP3XPNMV" localSheetId="15" hidden="1">#REF!</definedName>
    <definedName name="BExIIM3MJCPGT5ISU0ROUP3XPNMV" localSheetId="25" hidden="1">#REF!</definedName>
    <definedName name="BExIIM3MJCPGT5ISU0ROUP3XPNMV" localSheetId="13" hidden="1">#REF!</definedName>
    <definedName name="BExIIM3MJCPGT5ISU0ROUP3XPNMV" localSheetId="14" hidden="1">#REF!</definedName>
    <definedName name="BExIIM3MJCPGT5ISU0ROUP3XPNMV" localSheetId="12" hidden="1">#REF!</definedName>
    <definedName name="BExIIM3MJCPGT5ISU0ROUP3XPNMV" localSheetId="4" hidden="1">#REF!</definedName>
    <definedName name="BExIIM3MJCPGT5ISU0ROUP3XPNMV" localSheetId="8" hidden="1">#REF!</definedName>
    <definedName name="BExIIM3MJCPGT5ISU0ROUP3XPNMV" localSheetId="26" hidden="1">#REF!</definedName>
    <definedName name="BExIIM3MJCPGT5ISU0ROUP3XPNMV" localSheetId="7" hidden="1">#REF!</definedName>
    <definedName name="BExIIM3MJCPGT5ISU0ROUP3XPNMV" hidden="1">#REF!</definedName>
    <definedName name="BExIIMP742P7WFXRWEWWZZT657OF" localSheetId="11" hidden="1">#REF!</definedName>
    <definedName name="BExIIMP742P7WFXRWEWWZZT657OF" localSheetId="6" hidden="1">#REF!</definedName>
    <definedName name="BExIIMP742P7WFXRWEWWZZT657OF" localSheetId="5" hidden="1">#REF!</definedName>
    <definedName name="BExIIMP742P7WFXRWEWWZZT657OF" localSheetId="28" hidden="1">#REF!</definedName>
    <definedName name="BExIIMP742P7WFXRWEWWZZT657OF" localSheetId="3" hidden="1">#REF!</definedName>
    <definedName name="BExIIMP742P7WFXRWEWWZZT657OF" localSheetId="15" hidden="1">#REF!</definedName>
    <definedName name="BExIIMP742P7WFXRWEWWZZT657OF" localSheetId="25" hidden="1">#REF!</definedName>
    <definedName name="BExIIMP742P7WFXRWEWWZZT657OF" localSheetId="13" hidden="1">#REF!</definedName>
    <definedName name="BExIIMP742P7WFXRWEWWZZT657OF" localSheetId="14" hidden="1">#REF!</definedName>
    <definedName name="BExIIMP742P7WFXRWEWWZZT657OF" localSheetId="12" hidden="1">#REF!</definedName>
    <definedName name="BExIIMP742P7WFXRWEWWZZT657OF" localSheetId="4" hidden="1">#REF!</definedName>
    <definedName name="BExIIMP742P7WFXRWEWWZZT657OF" localSheetId="8" hidden="1">#REF!</definedName>
    <definedName name="BExIIMP742P7WFXRWEWWZZT657OF" localSheetId="26" hidden="1">#REF!</definedName>
    <definedName name="BExIIMP742P7WFXRWEWWZZT657OF" localSheetId="7" hidden="1">#REF!</definedName>
    <definedName name="BExIIMP742P7WFXRWEWWZZT657OF" hidden="1">#REF!</definedName>
    <definedName name="BExIIR1QC64BTPROBS5UKJC9EPBW" localSheetId="11" hidden="1">#REF!</definedName>
    <definedName name="BExIIR1QC64BTPROBS5UKJC9EPBW" localSheetId="6" hidden="1">#REF!</definedName>
    <definedName name="BExIIR1QC64BTPROBS5UKJC9EPBW" localSheetId="5" hidden="1">#REF!</definedName>
    <definedName name="BExIIR1QC64BTPROBS5UKJC9EPBW" localSheetId="28" hidden="1">#REF!</definedName>
    <definedName name="BExIIR1QC64BTPROBS5UKJC9EPBW" localSheetId="3" hidden="1">#REF!</definedName>
    <definedName name="BExIIR1QC64BTPROBS5UKJC9EPBW" localSheetId="15" hidden="1">#REF!</definedName>
    <definedName name="BExIIR1QC64BTPROBS5UKJC9EPBW" localSheetId="25" hidden="1">#REF!</definedName>
    <definedName name="BExIIR1QC64BTPROBS5UKJC9EPBW" localSheetId="13" hidden="1">#REF!</definedName>
    <definedName name="BExIIR1QC64BTPROBS5UKJC9EPBW" localSheetId="14" hidden="1">#REF!</definedName>
    <definedName name="BExIIR1QC64BTPROBS5UKJC9EPBW" localSheetId="12" hidden="1">#REF!</definedName>
    <definedName name="BExIIR1QC64BTPROBS5UKJC9EPBW" localSheetId="4" hidden="1">#REF!</definedName>
    <definedName name="BExIIR1QC64BTPROBS5UKJC9EPBW" localSheetId="8" hidden="1">#REF!</definedName>
    <definedName name="BExIIR1QC64BTPROBS5UKJC9EPBW" localSheetId="26" hidden="1">#REF!</definedName>
    <definedName name="BExIIR1QC64BTPROBS5UKJC9EPBW" localSheetId="7" hidden="1">#REF!</definedName>
    <definedName name="BExIIR1QC64BTPROBS5UKJC9EPBW" hidden="1">#REF!</definedName>
    <definedName name="BExIJ24Y767M0FBMK90JAK8JEAPN" localSheetId="11" hidden="1">#REF!</definedName>
    <definedName name="BExIJ24Y767M0FBMK90JAK8JEAPN" localSheetId="6" hidden="1">#REF!</definedName>
    <definedName name="BExIJ24Y767M0FBMK90JAK8JEAPN" localSheetId="5" hidden="1">#REF!</definedName>
    <definedName name="BExIJ24Y767M0FBMK90JAK8JEAPN" localSheetId="28" hidden="1">#REF!</definedName>
    <definedName name="BExIJ24Y767M0FBMK90JAK8JEAPN" localSheetId="3" hidden="1">#REF!</definedName>
    <definedName name="BExIJ24Y767M0FBMK90JAK8JEAPN" localSheetId="15" hidden="1">#REF!</definedName>
    <definedName name="BExIJ24Y767M0FBMK90JAK8JEAPN" localSheetId="25" hidden="1">#REF!</definedName>
    <definedName name="BExIJ24Y767M0FBMK90JAK8JEAPN" localSheetId="13" hidden="1">#REF!</definedName>
    <definedName name="BExIJ24Y767M0FBMK90JAK8JEAPN" localSheetId="14" hidden="1">#REF!</definedName>
    <definedName name="BExIJ24Y767M0FBMK90JAK8JEAPN" localSheetId="12" hidden="1">#REF!</definedName>
    <definedName name="BExIJ24Y767M0FBMK90JAK8JEAPN" localSheetId="4" hidden="1">#REF!</definedName>
    <definedName name="BExIJ24Y767M0FBMK90JAK8JEAPN" localSheetId="8" hidden="1">#REF!</definedName>
    <definedName name="BExIJ24Y767M0FBMK90JAK8JEAPN" localSheetId="26" hidden="1">#REF!</definedName>
    <definedName name="BExIJ24Y767M0FBMK90JAK8JEAPN" localSheetId="7" hidden="1">#REF!</definedName>
    <definedName name="BExIJ24Y767M0FBMK90JAK8JEAPN" hidden="1">#REF!</definedName>
    <definedName name="BExIJF0Q8SOCLLWCS8V6CSQI370T" localSheetId="11" hidden="1">#REF!</definedName>
    <definedName name="BExIJF0Q8SOCLLWCS8V6CSQI370T" localSheetId="6" hidden="1">#REF!</definedName>
    <definedName name="BExIJF0Q8SOCLLWCS8V6CSQI370T" localSheetId="5" hidden="1">#REF!</definedName>
    <definedName name="BExIJF0Q8SOCLLWCS8V6CSQI370T" localSheetId="28" hidden="1">#REF!</definedName>
    <definedName name="BExIJF0Q8SOCLLWCS8V6CSQI370T" localSheetId="3" hidden="1">#REF!</definedName>
    <definedName name="BExIJF0Q8SOCLLWCS8V6CSQI370T" localSheetId="15" hidden="1">#REF!</definedName>
    <definedName name="BExIJF0Q8SOCLLWCS8V6CSQI370T" localSheetId="25" hidden="1">#REF!</definedName>
    <definedName name="BExIJF0Q8SOCLLWCS8V6CSQI370T" localSheetId="13" hidden="1">#REF!</definedName>
    <definedName name="BExIJF0Q8SOCLLWCS8V6CSQI370T" localSheetId="14" hidden="1">#REF!</definedName>
    <definedName name="BExIJF0Q8SOCLLWCS8V6CSQI370T" localSheetId="12" hidden="1">#REF!</definedName>
    <definedName name="BExIJF0Q8SOCLLWCS8V6CSQI370T" localSheetId="4" hidden="1">#REF!</definedName>
    <definedName name="BExIJF0Q8SOCLLWCS8V6CSQI370T" localSheetId="8" hidden="1">#REF!</definedName>
    <definedName name="BExIJF0Q8SOCLLWCS8V6CSQI370T" localSheetId="26" hidden="1">#REF!</definedName>
    <definedName name="BExIJF0Q8SOCLLWCS8V6CSQI370T" localSheetId="7" hidden="1">#REF!</definedName>
    <definedName name="BExIJF0Q8SOCLLWCS8V6CSQI370T" hidden="1">#REF!</definedName>
    <definedName name="BExIKJ12322HZC9UKYV08BRUJVMQ" localSheetId="11" hidden="1">#REF!</definedName>
    <definedName name="BExIKJ12322HZC9UKYV08BRUJVMQ" localSheetId="6" hidden="1">#REF!</definedName>
    <definedName name="BExIKJ12322HZC9UKYV08BRUJVMQ" localSheetId="5" hidden="1">#REF!</definedName>
    <definedName name="BExIKJ12322HZC9UKYV08BRUJVMQ" localSheetId="28" hidden="1">#REF!</definedName>
    <definedName name="BExIKJ12322HZC9UKYV08BRUJVMQ" localSheetId="3" hidden="1">#REF!</definedName>
    <definedName name="BExIKJ12322HZC9UKYV08BRUJVMQ" localSheetId="15" hidden="1">#REF!</definedName>
    <definedName name="BExIKJ12322HZC9UKYV08BRUJVMQ" localSheetId="25" hidden="1">#REF!</definedName>
    <definedName name="BExIKJ12322HZC9UKYV08BRUJVMQ" localSheetId="13" hidden="1">#REF!</definedName>
    <definedName name="BExIKJ12322HZC9UKYV08BRUJVMQ" localSheetId="14" hidden="1">#REF!</definedName>
    <definedName name="BExIKJ12322HZC9UKYV08BRUJVMQ" localSheetId="12" hidden="1">#REF!</definedName>
    <definedName name="BExIKJ12322HZC9UKYV08BRUJVMQ" localSheetId="4" hidden="1">#REF!</definedName>
    <definedName name="BExIKJ12322HZC9UKYV08BRUJVMQ" localSheetId="8" hidden="1">#REF!</definedName>
    <definedName name="BExIKJ12322HZC9UKYV08BRUJVMQ" localSheetId="26" hidden="1">#REF!</definedName>
    <definedName name="BExIKJ12322HZC9UKYV08BRUJVMQ" localSheetId="7" hidden="1">#REF!</definedName>
    <definedName name="BExIKJ12322HZC9UKYV08BRUJVMQ" hidden="1">#REF!</definedName>
    <definedName name="BExILSQFQ1CHDGOZTB1FB8MG0U2S" localSheetId="11" hidden="1">#REF!</definedName>
    <definedName name="BExILSQFQ1CHDGOZTB1FB8MG0U2S" localSheetId="6" hidden="1">#REF!</definedName>
    <definedName name="BExILSQFQ1CHDGOZTB1FB8MG0U2S" localSheetId="5" hidden="1">#REF!</definedName>
    <definedName name="BExILSQFQ1CHDGOZTB1FB8MG0U2S" localSheetId="28" hidden="1">#REF!</definedName>
    <definedName name="BExILSQFQ1CHDGOZTB1FB8MG0U2S" localSheetId="3" hidden="1">#REF!</definedName>
    <definedName name="BExILSQFQ1CHDGOZTB1FB8MG0U2S" localSheetId="15" hidden="1">#REF!</definedName>
    <definedName name="BExILSQFQ1CHDGOZTB1FB8MG0U2S" localSheetId="25" hidden="1">#REF!</definedName>
    <definedName name="BExILSQFQ1CHDGOZTB1FB8MG0U2S" localSheetId="13" hidden="1">#REF!</definedName>
    <definedName name="BExILSQFQ1CHDGOZTB1FB8MG0U2S" localSheetId="14" hidden="1">#REF!</definedName>
    <definedName name="BExILSQFQ1CHDGOZTB1FB8MG0U2S" localSheetId="12" hidden="1">#REF!</definedName>
    <definedName name="BExILSQFQ1CHDGOZTB1FB8MG0U2S" localSheetId="4" hidden="1">#REF!</definedName>
    <definedName name="BExILSQFQ1CHDGOZTB1FB8MG0U2S" localSheetId="8" hidden="1">#REF!</definedName>
    <definedName name="BExILSQFQ1CHDGOZTB1FB8MG0U2S" localSheetId="26" hidden="1">#REF!</definedName>
    <definedName name="BExILSQFQ1CHDGOZTB1FB8MG0U2S" localSheetId="7" hidden="1">#REF!</definedName>
    <definedName name="BExILSQFQ1CHDGOZTB1FB8MG0U2S" hidden="1">#REF!</definedName>
    <definedName name="BExILUOMF8FLBLG5RXQBHIEZ9C0E" localSheetId="11" hidden="1">#REF!</definedName>
    <definedName name="BExILUOMF8FLBLG5RXQBHIEZ9C0E" localSheetId="6" hidden="1">#REF!</definedName>
    <definedName name="BExILUOMF8FLBLG5RXQBHIEZ9C0E" localSheetId="5" hidden="1">#REF!</definedName>
    <definedName name="BExILUOMF8FLBLG5RXQBHIEZ9C0E" localSheetId="28" hidden="1">#REF!</definedName>
    <definedName name="BExILUOMF8FLBLG5RXQBHIEZ9C0E" localSheetId="3" hidden="1">#REF!</definedName>
    <definedName name="BExILUOMF8FLBLG5RXQBHIEZ9C0E" localSheetId="15" hidden="1">#REF!</definedName>
    <definedName name="BExILUOMF8FLBLG5RXQBHIEZ9C0E" localSheetId="25" hidden="1">#REF!</definedName>
    <definedName name="BExILUOMF8FLBLG5RXQBHIEZ9C0E" localSheetId="13" hidden="1">#REF!</definedName>
    <definedName name="BExILUOMF8FLBLG5RXQBHIEZ9C0E" localSheetId="14" hidden="1">#REF!</definedName>
    <definedName name="BExILUOMF8FLBLG5RXQBHIEZ9C0E" localSheetId="12" hidden="1">#REF!</definedName>
    <definedName name="BExILUOMF8FLBLG5RXQBHIEZ9C0E" localSheetId="4" hidden="1">#REF!</definedName>
    <definedName name="BExILUOMF8FLBLG5RXQBHIEZ9C0E" localSheetId="8" hidden="1">#REF!</definedName>
    <definedName name="BExILUOMF8FLBLG5RXQBHIEZ9C0E" localSheetId="26" hidden="1">#REF!</definedName>
    <definedName name="BExILUOMF8FLBLG5RXQBHIEZ9C0E" localSheetId="7" hidden="1">#REF!</definedName>
    <definedName name="BExILUOMF8FLBLG5RXQBHIEZ9C0E" hidden="1">#REF!</definedName>
    <definedName name="BExIMEBBD14IYSW0X6M3CP1YG17P" localSheetId="11" hidden="1">#REF!</definedName>
    <definedName name="BExIMEBBD14IYSW0X6M3CP1YG17P" localSheetId="6" hidden="1">#REF!</definedName>
    <definedName name="BExIMEBBD14IYSW0X6M3CP1YG17P" localSheetId="5" hidden="1">#REF!</definedName>
    <definedName name="BExIMEBBD14IYSW0X6M3CP1YG17P" localSheetId="28" hidden="1">#REF!</definedName>
    <definedName name="BExIMEBBD14IYSW0X6M3CP1YG17P" localSheetId="3" hidden="1">#REF!</definedName>
    <definedName name="BExIMEBBD14IYSW0X6M3CP1YG17P" localSheetId="15" hidden="1">#REF!</definedName>
    <definedName name="BExIMEBBD14IYSW0X6M3CP1YG17P" localSheetId="25" hidden="1">#REF!</definedName>
    <definedName name="BExIMEBBD14IYSW0X6M3CP1YG17P" localSheetId="13" hidden="1">#REF!</definedName>
    <definedName name="BExIMEBBD14IYSW0X6M3CP1YG17P" localSheetId="14" hidden="1">#REF!</definedName>
    <definedName name="BExIMEBBD14IYSW0X6M3CP1YG17P" localSheetId="12" hidden="1">#REF!</definedName>
    <definedName name="BExIMEBBD14IYSW0X6M3CP1YG17P" localSheetId="4" hidden="1">#REF!</definedName>
    <definedName name="BExIMEBBD14IYSW0X6M3CP1YG17P" localSheetId="8" hidden="1">#REF!</definedName>
    <definedName name="BExIMEBBD14IYSW0X6M3CP1YG17P" localSheetId="26" hidden="1">#REF!</definedName>
    <definedName name="BExIMEBBD14IYSW0X6M3CP1YG17P" localSheetId="7" hidden="1">#REF!</definedName>
    <definedName name="BExIMEBBD14IYSW0X6M3CP1YG17P" hidden="1">#REF!</definedName>
    <definedName name="BExIMRI188MAJJM4PQQ1UDGIFM99" localSheetId="11" hidden="1">#REF!</definedName>
    <definedName name="BExIMRI188MAJJM4PQQ1UDGIFM99" localSheetId="6" hidden="1">#REF!</definedName>
    <definedName name="BExIMRI188MAJJM4PQQ1UDGIFM99" localSheetId="5" hidden="1">#REF!</definedName>
    <definedName name="BExIMRI188MAJJM4PQQ1UDGIFM99" localSheetId="28" hidden="1">#REF!</definedName>
    <definedName name="BExIMRI188MAJJM4PQQ1UDGIFM99" localSheetId="3" hidden="1">#REF!</definedName>
    <definedName name="BExIMRI188MAJJM4PQQ1UDGIFM99" localSheetId="15" hidden="1">#REF!</definedName>
    <definedName name="BExIMRI188MAJJM4PQQ1UDGIFM99" localSheetId="25" hidden="1">#REF!</definedName>
    <definedName name="BExIMRI188MAJJM4PQQ1UDGIFM99" localSheetId="13" hidden="1">#REF!</definedName>
    <definedName name="BExIMRI188MAJJM4PQQ1UDGIFM99" localSheetId="14" hidden="1">#REF!</definedName>
    <definedName name="BExIMRI188MAJJM4PQQ1UDGIFM99" localSheetId="12" hidden="1">#REF!</definedName>
    <definedName name="BExIMRI188MAJJM4PQQ1UDGIFM99" localSheetId="4" hidden="1">#REF!</definedName>
    <definedName name="BExIMRI188MAJJM4PQQ1UDGIFM99" localSheetId="8" hidden="1">#REF!</definedName>
    <definedName name="BExIMRI188MAJJM4PQQ1UDGIFM99" localSheetId="26" hidden="1">#REF!</definedName>
    <definedName name="BExIMRI188MAJJM4PQQ1UDGIFM99" localSheetId="7" hidden="1">#REF!</definedName>
    <definedName name="BExIMRI188MAJJM4PQQ1UDGIFM99" hidden="1">#REF!</definedName>
    <definedName name="BExINGIWJUD0MFKK34QQ3922PHUF" localSheetId="11" hidden="1">#REF!</definedName>
    <definedName name="BExINGIWJUD0MFKK34QQ3922PHUF" localSheetId="6" hidden="1">#REF!</definedName>
    <definedName name="BExINGIWJUD0MFKK34QQ3922PHUF" localSheetId="5" hidden="1">#REF!</definedName>
    <definedName name="BExINGIWJUD0MFKK34QQ3922PHUF" localSheetId="28" hidden="1">#REF!</definedName>
    <definedName name="BExINGIWJUD0MFKK34QQ3922PHUF" localSheetId="3" hidden="1">#REF!</definedName>
    <definedName name="BExINGIWJUD0MFKK34QQ3922PHUF" localSheetId="15" hidden="1">#REF!</definedName>
    <definedName name="BExINGIWJUD0MFKK34QQ3922PHUF" localSheetId="25" hidden="1">#REF!</definedName>
    <definedName name="BExINGIWJUD0MFKK34QQ3922PHUF" localSheetId="13" hidden="1">#REF!</definedName>
    <definedName name="BExINGIWJUD0MFKK34QQ3922PHUF" localSheetId="14" hidden="1">#REF!</definedName>
    <definedName name="BExINGIWJUD0MFKK34QQ3922PHUF" localSheetId="12" hidden="1">#REF!</definedName>
    <definedName name="BExINGIWJUD0MFKK34QQ3922PHUF" localSheetId="4" hidden="1">#REF!</definedName>
    <definedName name="BExINGIWJUD0MFKK34QQ3922PHUF" localSheetId="8" hidden="1">#REF!</definedName>
    <definedName name="BExINGIWJUD0MFKK34QQ3922PHUF" localSheetId="26" hidden="1">#REF!</definedName>
    <definedName name="BExINGIWJUD0MFKK34QQ3922PHUF" localSheetId="7" hidden="1">#REF!</definedName>
    <definedName name="BExINGIWJUD0MFKK34QQ3922PHUF" hidden="1">#REF!</definedName>
    <definedName name="BExIOCG31CW4YS7LAL2RP9VJ65FR" localSheetId="11" hidden="1">#REF!</definedName>
    <definedName name="BExIOCG31CW4YS7LAL2RP9VJ65FR" localSheetId="6" hidden="1">#REF!</definedName>
    <definedName name="BExIOCG31CW4YS7LAL2RP9VJ65FR" localSheetId="5" hidden="1">#REF!</definedName>
    <definedName name="BExIOCG31CW4YS7LAL2RP9VJ65FR" localSheetId="28" hidden="1">#REF!</definedName>
    <definedName name="BExIOCG31CW4YS7LAL2RP9VJ65FR" localSheetId="3" hidden="1">#REF!</definedName>
    <definedName name="BExIOCG31CW4YS7LAL2RP9VJ65FR" localSheetId="15" hidden="1">#REF!</definedName>
    <definedName name="BExIOCG31CW4YS7LAL2RP9VJ65FR" localSheetId="25" hidden="1">#REF!</definedName>
    <definedName name="BExIOCG31CW4YS7LAL2RP9VJ65FR" localSheetId="13" hidden="1">#REF!</definedName>
    <definedName name="BExIOCG31CW4YS7LAL2RP9VJ65FR" localSheetId="14" hidden="1">#REF!</definedName>
    <definedName name="BExIOCG31CW4YS7LAL2RP9VJ65FR" localSheetId="12" hidden="1">#REF!</definedName>
    <definedName name="BExIOCG31CW4YS7LAL2RP9VJ65FR" localSheetId="4" hidden="1">#REF!</definedName>
    <definedName name="BExIOCG31CW4YS7LAL2RP9VJ65FR" localSheetId="8" hidden="1">#REF!</definedName>
    <definedName name="BExIOCG31CW4YS7LAL2RP9VJ65FR" localSheetId="26" hidden="1">#REF!</definedName>
    <definedName name="BExIOCG31CW4YS7LAL2RP9VJ65FR" localSheetId="7" hidden="1">#REF!</definedName>
    <definedName name="BExIOCG31CW4YS7LAL2RP9VJ65FR" hidden="1">#REF!</definedName>
    <definedName name="BExIP0VAZJ2K3DG6TC8PMLLUMAEI" localSheetId="11" hidden="1">#REF!</definedName>
    <definedName name="BExIP0VAZJ2K3DG6TC8PMLLUMAEI" localSheetId="6" hidden="1">#REF!</definedName>
    <definedName name="BExIP0VAZJ2K3DG6TC8PMLLUMAEI" localSheetId="5" hidden="1">#REF!</definedName>
    <definedName name="BExIP0VAZJ2K3DG6TC8PMLLUMAEI" localSheetId="28" hidden="1">#REF!</definedName>
    <definedName name="BExIP0VAZJ2K3DG6TC8PMLLUMAEI" localSheetId="3" hidden="1">#REF!</definedName>
    <definedName name="BExIP0VAZJ2K3DG6TC8PMLLUMAEI" localSheetId="15" hidden="1">#REF!</definedName>
    <definedName name="BExIP0VAZJ2K3DG6TC8PMLLUMAEI" localSheetId="25" hidden="1">#REF!</definedName>
    <definedName name="BExIP0VAZJ2K3DG6TC8PMLLUMAEI" localSheetId="13" hidden="1">#REF!</definedName>
    <definedName name="BExIP0VAZJ2K3DG6TC8PMLLUMAEI" localSheetId="14" hidden="1">#REF!</definedName>
    <definedName name="BExIP0VAZJ2K3DG6TC8PMLLUMAEI" localSheetId="12" hidden="1">#REF!</definedName>
    <definedName name="BExIP0VAZJ2K3DG6TC8PMLLUMAEI" localSheetId="4" hidden="1">#REF!</definedName>
    <definedName name="BExIP0VAZJ2K3DG6TC8PMLLUMAEI" localSheetId="8" hidden="1">#REF!</definedName>
    <definedName name="BExIP0VAZJ2K3DG6TC8PMLLUMAEI" localSheetId="26" hidden="1">#REF!</definedName>
    <definedName name="BExIP0VAZJ2K3DG6TC8PMLLUMAEI" localSheetId="7" hidden="1">#REF!</definedName>
    <definedName name="BExIP0VAZJ2K3DG6TC8PMLLUMAEI" hidden="1">#REF!</definedName>
    <definedName name="BExIP643TMP1ZBG0SHCNS1R03PJK" localSheetId="11" hidden="1">#REF!</definedName>
    <definedName name="BExIP643TMP1ZBG0SHCNS1R03PJK" localSheetId="6" hidden="1">#REF!</definedName>
    <definedName name="BExIP643TMP1ZBG0SHCNS1R03PJK" localSheetId="5" hidden="1">#REF!</definedName>
    <definedName name="BExIP643TMP1ZBG0SHCNS1R03PJK" localSheetId="28" hidden="1">#REF!</definedName>
    <definedName name="BExIP643TMP1ZBG0SHCNS1R03PJK" localSheetId="3" hidden="1">#REF!</definedName>
    <definedName name="BExIP643TMP1ZBG0SHCNS1R03PJK" localSheetId="15" hidden="1">#REF!</definedName>
    <definedName name="BExIP643TMP1ZBG0SHCNS1R03PJK" localSheetId="25" hidden="1">#REF!</definedName>
    <definedName name="BExIP643TMP1ZBG0SHCNS1R03PJK" localSheetId="13" hidden="1">#REF!</definedName>
    <definedName name="BExIP643TMP1ZBG0SHCNS1R03PJK" localSheetId="14" hidden="1">#REF!</definedName>
    <definedName name="BExIP643TMP1ZBG0SHCNS1R03PJK" localSheetId="12" hidden="1">#REF!</definedName>
    <definedName name="BExIP643TMP1ZBG0SHCNS1R03PJK" localSheetId="4" hidden="1">#REF!</definedName>
    <definedName name="BExIP643TMP1ZBG0SHCNS1R03PJK" localSheetId="8" hidden="1">#REF!</definedName>
    <definedName name="BExIP643TMP1ZBG0SHCNS1R03PJK" localSheetId="26" hidden="1">#REF!</definedName>
    <definedName name="BExIP643TMP1ZBG0SHCNS1R03PJK" localSheetId="7" hidden="1">#REF!</definedName>
    <definedName name="BExIP643TMP1ZBG0SHCNS1R03PJK" hidden="1">#REF!</definedName>
    <definedName name="BExIPE7DY6LFJKS1X0GZF9RL4H46" localSheetId="11" hidden="1">#REF!</definedName>
    <definedName name="BExIPE7DY6LFJKS1X0GZF9RL4H46" localSheetId="6" hidden="1">#REF!</definedName>
    <definedName name="BExIPE7DY6LFJKS1X0GZF9RL4H46" localSheetId="5" hidden="1">#REF!</definedName>
    <definedName name="BExIPE7DY6LFJKS1X0GZF9RL4H46" localSheetId="28" hidden="1">#REF!</definedName>
    <definedName name="BExIPE7DY6LFJKS1X0GZF9RL4H46" localSheetId="3" hidden="1">#REF!</definedName>
    <definedName name="BExIPE7DY6LFJKS1X0GZF9RL4H46" localSheetId="15" hidden="1">#REF!</definedName>
    <definedName name="BExIPE7DY6LFJKS1X0GZF9RL4H46" localSheetId="25" hidden="1">#REF!</definedName>
    <definedName name="BExIPE7DY6LFJKS1X0GZF9RL4H46" localSheetId="13" hidden="1">#REF!</definedName>
    <definedName name="BExIPE7DY6LFJKS1X0GZF9RL4H46" localSheetId="14" hidden="1">#REF!</definedName>
    <definedName name="BExIPE7DY6LFJKS1X0GZF9RL4H46" localSheetId="12" hidden="1">#REF!</definedName>
    <definedName name="BExIPE7DY6LFJKS1X0GZF9RL4H46" localSheetId="4" hidden="1">#REF!</definedName>
    <definedName name="BExIPE7DY6LFJKS1X0GZF9RL4H46" localSheetId="8" hidden="1">#REF!</definedName>
    <definedName name="BExIPE7DY6LFJKS1X0GZF9RL4H46" localSheetId="26" hidden="1">#REF!</definedName>
    <definedName name="BExIPE7DY6LFJKS1X0GZF9RL4H46" localSheetId="7" hidden="1">#REF!</definedName>
    <definedName name="BExIPE7DY6LFJKS1X0GZF9RL4H46" hidden="1">#REF!</definedName>
    <definedName name="BExIQ6OEUJ2DOYD770WM1TA78M20" localSheetId="11" hidden="1">#REF!</definedName>
    <definedName name="BExIQ6OEUJ2DOYD770WM1TA78M20" localSheetId="6" hidden="1">#REF!</definedName>
    <definedName name="BExIQ6OEUJ2DOYD770WM1TA78M20" localSheetId="5" hidden="1">#REF!</definedName>
    <definedName name="BExIQ6OEUJ2DOYD770WM1TA78M20" localSheetId="28" hidden="1">#REF!</definedName>
    <definedName name="BExIQ6OEUJ2DOYD770WM1TA78M20" localSheetId="3" hidden="1">#REF!</definedName>
    <definedName name="BExIQ6OEUJ2DOYD770WM1TA78M20" localSheetId="15" hidden="1">#REF!</definedName>
    <definedName name="BExIQ6OEUJ2DOYD770WM1TA78M20" localSheetId="25" hidden="1">#REF!</definedName>
    <definedName name="BExIQ6OEUJ2DOYD770WM1TA78M20" localSheetId="13" hidden="1">#REF!</definedName>
    <definedName name="BExIQ6OEUJ2DOYD770WM1TA78M20" localSheetId="14" hidden="1">#REF!</definedName>
    <definedName name="BExIQ6OEUJ2DOYD770WM1TA78M20" localSheetId="12" hidden="1">#REF!</definedName>
    <definedName name="BExIQ6OEUJ2DOYD770WM1TA78M20" localSheetId="4" hidden="1">#REF!</definedName>
    <definedName name="BExIQ6OEUJ2DOYD770WM1TA78M20" localSheetId="8" hidden="1">#REF!</definedName>
    <definedName name="BExIQ6OEUJ2DOYD770WM1TA78M20" localSheetId="26" hidden="1">#REF!</definedName>
    <definedName name="BExIQ6OEUJ2DOYD770WM1TA78M20" localSheetId="7" hidden="1">#REF!</definedName>
    <definedName name="BExIQ6OEUJ2DOYD770WM1TA78M20" hidden="1">#REF!</definedName>
    <definedName name="BExIQINZ72CNY56V9O50HDTRAD8M" localSheetId="11" hidden="1">#REF!</definedName>
    <definedName name="BExIQINZ72CNY56V9O50HDTRAD8M" localSheetId="6" hidden="1">#REF!</definedName>
    <definedName name="BExIQINZ72CNY56V9O50HDTRAD8M" localSheetId="5" hidden="1">#REF!</definedName>
    <definedName name="BExIQINZ72CNY56V9O50HDTRAD8M" localSheetId="28" hidden="1">#REF!</definedName>
    <definedName name="BExIQINZ72CNY56V9O50HDTRAD8M" localSheetId="3" hidden="1">#REF!</definedName>
    <definedName name="BExIQINZ72CNY56V9O50HDTRAD8M" localSheetId="15" hidden="1">#REF!</definedName>
    <definedName name="BExIQINZ72CNY56V9O50HDTRAD8M" localSheetId="25" hidden="1">#REF!</definedName>
    <definedName name="BExIQINZ72CNY56V9O50HDTRAD8M" localSheetId="13" hidden="1">#REF!</definedName>
    <definedName name="BExIQINZ72CNY56V9O50HDTRAD8M" localSheetId="14" hidden="1">#REF!</definedName>
    <definedName name="BExIQINZ72CNY56V9O50HDTRAD8M" localSheetId="12" hidden="1">#REF!</definedName>
    <definedName name="BExIQINZ72CNY56V9O50HDTRAD8M" localSheetId="4" hidden="1">#REF!</definedName>
    <definedName name="BExIQINZ72CNY56V9O50HDTRAD8M" localSheetId="8" hidden="1">#REF!</definedName>
    <definedName name="BExIQINZ72CNY56V9O50HDTRAD8M" localSheetId="26" hidden="1">#REF!</definedName>
    <definedName name="BExIQINZ72CNY56V9O50HDTRAD8M" localSheetId="7" hidden="1">#REF!</definedName>
    <definedName name="BExIQINZ72CNY56V9O50HDTRAD8M" hidden="1">#REF!</definedName>
    <definedName name="BExIQLD3ROMGT3HSAEOSAZYFGZVK" localSheetId="11" hidden="1">#REF!</definedName>
    <definedName name="BExIQLD3ROMGT3HSAEOSAZYFGZVK" localSheetId="6" hidden="1">#REF!</definedName>
    <definedName name="BExIQLD3ROMGT3HSAEOSAZYFGZVK" localSheetId="5" hidden="1">#REF!</definedName>
    <definedName name="BExIQLD3ROMGT3HSAEOSAZYFGZVK" localSheetId="28" hidden="1">#REF!</definedName>
    <definedName name="BExIQLD3ROMGT3HSAEOSAZYFGZVK" localSheetId="3" hidden="1">#REF!</definedName>
    <definedName name="BExIQLD3ROMGT3HSAEOSAZYFGZVK" localSheetId="15" hidden="1">#REF!</definedName>
    <definedName name="BExIQLD3ROMGT3HSAEOSAZYFGZVK" localSheetId="25" hidden="1">#REF!</definedName>
    <definedName name="BExIQLD3ROMGT3HSAEOSAZYFGZVK" localSheetId="13" hidden="1">#REF!</definedName>
    <definedName name="BExIQLD3ROMGT3HSAEOSAZYFGZVK" localSheetId="14" hidden="1">#REF!</definedName>
    <definedName name="BExIQLD3ROMGT3HSAEOSAZYFGZVK" localSheetId="12" hidden="1">#REF!</definedName>
    <definedName name="BExIQLD3ROMGT3HSAEOSAZYFGZVK" localSheetId="4" hidden="1">#REF!</definedName>
    <definedName name="BExIQLD3ROMGT3HSAEOSAZYFGZVK" localSheetId="8" hidden="1">#REF!</definedName>
    <definedName name="BExIQLD3ROMGT3HSAEOSAZYFGZVK" localSheetId="26" hidden="1">#REF!</definedName>
    <definedName name="BExIQLD3ROMGT3HSAEOSAZYFGZVK" localSheetId="7" hidden="1">#REF!</definedName>
    <definedName name="BExIQLD3ROMGT3HSAEOSAZYFGZVK" hidden="1">#REF!</definedName>
    <definedName name="BExIQN5P2F0WP5TNF00ZW9UP6BGL" localSheetId="11" hidden="1">#REF!</definedName>
    <definedName name="BExIQN5P2F0WP5TNF00ZW9UP6BGL" localSheetId="6" hidden="1">#REF!</definedName>
    <definedName name="BExIQN5P2F0WP5TNF00ZW9UP6BGL" localSheetId="5" hidden="1">#REF!</definedName>
    <definedName name="BExIQN5P2F0WP5TNF00ZW9UP6BGL" localSheetId="28" hidden="1">#REF!</definedName>
    <definedName name="BExIQN5P2F0WP5TNF00ZW9UP6BGL" localSheetId="3" hidden="1">#REF!</definedName>
    <definedName name="BExIQN5P2F0WP5TNF00ZW9UP6BGL" localSheetId="15" hidden="1">#REF!</definedName>
    <definedName name="BExIQN5P2F0WP5TNF00ZW9UP6BGL" localSheetId="25" hidden="1">#REF!</definedName>
    <definedName name="BExIQN5P2F0WP5TNF00ZW9UP6BGL" localSheetId="13" hidden="1">#REF!</definedName>
    <definedName name="BExIQN5P2F0WP5TNF00ZW9UP6BGL" localSheetId="14" hidden="1">#REF!</definedName>
    <definedName name="BExIQN5P2F0WP5TNF00ZW9UP6BGL" localSheetId="12" hidden="1">#REF!</definedName>
    <definedName name="BExIQN5P2F0WP5TNF00ZW9UP6BGL" localSheetId="4" hidden="1">#REF!</definedName>
    <definedName name="BExIQN5P2F0WP5TNF00ZW9UP6BGL" localSheetId="8" hidden="1">#REF!</definedName>
    <definedName name="BExIQN5P2F0WP5TNF00ZW9UP6BGL" localSheetId="26" hidden="1">#REF!</definedName>
    <definedName name="BExIQN5P2F0WP5TNF00ZW9UP6BGL" localSheetId="7" hidden="1">#REF!</definedName>
    <definedName name="BExIQN5P2F0WP5TNF00ZW9UP6BGL" hidden="1">#REF!</definedName>
    <definedName name="BExIQOCZULQN5NV7QGN82B6Z1CFC" localSheetId="11" hidden="1">#REF!</definedName>
    <definedName name="BExIQOCZULQN5NV7QGN82B6Z1CFC" localSheetId="6" hidden="1">#REF!</definedName>
    <definedName name="BExIQOCZULQN5NV7QGN82B6Z1CFC" localSheetId="5" hidden="1">#REF!</definedName>
    <definedName name="BExIQOCZULQN5NV7QGN82B6Z1CFC" localSheetId="28" hidden="1">#REF!</definedName>
    <definedName name="BExIQOCZULQN5NV7QGN82B6Z1CFC" localSheetId="3" hidden="1">#REF!</definedName>
    <definedName name="BExIQOCZULQN5NV7QGN82B6Z1CFC" localSheetId="15" hidden="1">#REF!</definedName>
    <definedName name="BExIQOCZULQN5NV7QGN82B6Z1CFC" localSheetId="25" hidden="1">#REF!</definedName>
    <definedName name="BExIQOCZULQN5NV7QGN82B6Z1CFC" localSheetId="13" hidden="1">#REF!</definedName>
    <definedName name="BExIQOCZULQN5NV7QGN82B6Z1CFC" localSheetId="14" hidden="1">#REF!</definedName>
    <definedName name="BExIQOCZULQN5NV7QGN82B6Z1CFC" localSheetId="12" hidden="1">#REF!</definedName>
    <definedName name="BExIQOCZULQN5NV7QGN82B6Z1CFC" localSheetId="4" hidden="1">#REF!</definedName>
    <definedName name="BExIQOCZULQN5NV7QGN82B6Z1CFC" localSheetId="8" hidden="1">#REF!</definedName>
    <definedName name="BExIQOCZULQN5NV7QGN82B6Z1CFC" localSheetId="26" hidden="1">#REF!</definedName>
    <definedName name="BExIQOCZULQN5NV7QGN82B6Z1CFC" localSheetId="7" hidden="1">#REF!</definedName>
    <definedName name="BExIQOCZULQN5NV7QGN82B6Z1CFC" hidden="1">#REF!</definedName>
    <definedName name="BExIQTLR3QHV0I0NYWEJMMRU9S0A" localSheetId="11" hidden="1">#REF!</definedName>
    <definedName name="BExIQTLR3QHV0I0NYWEJMMRU9S0A" localSheetId="6" hidden="1">#REF!</definedName>
    <definedName name="BExIQTLR3QHV0I0NYWEJMMRU9S0A" localSheetId="5" hidden="1">#REF!</definedName>
    <definedName name="BExIQTLR3QHV0I0NYWEJMMRU9S0A" localSheetId="28" hidden="1">#REF!</definedName>
    <definedName name="BExIQTLR3QHV0I0NYWEJMMRU9S0A" localSheetId="3" hidden="1">#REF!</definedName>
    <definedName name="BExIQTLR3QHV0I0NYWEJMMRU9S0A" localSheetId="15" hidden="1">#REF!</definedName>
    <definedName name="BExIQTLR3QHV0I0NYWEJMMRU9S0A" localSheetId="25" hidden="1">#REF!</definedName>
    <definedName name="BExIQTLR3QHV0I0NYWEJMMRU9S0A" localSheetId="13" hidden="1">#REF!</definedName>
    <definedName name="BExIQTLR3QHV0I0NYWEJMMRU9S0A" localSheetId="14" hidden="1">#REF!</definedName>
    <definedName name="BExIQTLR3QHV0I0NYWEJMMRU9S0A" localSheetId="12" hidden="1">#REF!</definedName>
    <definedName name="BExIQTLR3QHV0I0NYWEJMMRU9S0A" localSheetId="4" hidden="1">#REF!</definedName>
    <definedName name="BExIQTLR3QHV0I0NYWEJMMRU9S0A" localSheetId="8" hidden="1">#REF!</definedName>
    <definedName name="BExIQTLR3QHV0I0NYWEJMMRU9S0A" localSheetId="26" hidden="1">#REF!</definedName>
    <definedName name="BExIQTLR3QHV0I0NYWEJMMRU9S0A" localSheetId="7" hidden="1">#REF!</definedName>
    <definedName name="BExIQTLR3QHV0I0NYWEJMMRU9S0A" hidden="1">#REF!</definedName>
    <definedName name="BExIQYECFYOQTSZR9U5X5YRQUVBX" localSheetId="11" hidden="1">#REF!</definedName>
    <definedName name="BExIQYECFYOQTSZR9U5X5YRQUVBX" localSheetId="6" hidden="1">#REF!</definedName>
    <definedName name="BExIQYECFYOQTSZR9U5X5YRQUVBX" localSheetId="5" hidden="1">#REF!</definedName>
    <definedName name="BExIQYECFYOQTSZR9U5X5YRQUVBX" localSheetId="28" hidden="1">#REF!</definedName>
    <definedName name="BExIQYECFYOQTSZR9U5X5YRQUVBX" localSheetId="3" hidden="1">#REF!</definedName>
    <definedName name="BExIQYECFYOQTSZR9U5X5YRQUVBX" localSheetId="15" hidden="1">#REF!</definedName>
    <definedName name="BExIQYECFYOQTSZR9U5X5YRQUVBX" localSheetId="25" hidden="1">#REF!</definedName>
    <definedName name="BExIQYECFYOQTSZR9U5X5YRQUVBX" localSheetId="13" hidden="1">#REF!</definedName>
    <definedName name="BExIQYECFYOQTSZR9U5X5YRQUVBX" localSheetId="14" hidden="1">#REF!</definedName>
    <definedName name="BExIQYECFYOQTSZR9U5X5YRQUVBX" localSheetId="12" hidden="1">#REF!</definedName>
    <definedName name="BExIQYECFYOQTSZR9U5X5YRQUVBX" localSheetId="4" hidden="1">#REF!</definedName>
    <definedName name="BExIQYECFYOQTSZR9U5X5YRQUVBX" localSheetId="8" hidden="1">#REF!</definedName>
    <definedName name="BExIQYECFYOQTSZR9U5X5YRQUVBX" localSheetId="26" hidden="1">#REF!</definedName>
    <definedName name="BExIQYECFYOQTSZR9U5X5YRQUVBX" localSheetId="7" hidden="1">#REF!</definedName>
    <definedName name="BExIQYECFYOQTSZR9U5X5YRQUVBX" hidden="1">#REF!</definedName>
    <definedName name="BExIRI15PZOMCJQX4K5T6EL3A8H0" localSheetId="11" hidden="1">#REF!</definedName>
    <definedName name="BExIRI15PZOMCJQX4K5T6EL3A8H0" localSheetId="6" hidden="1">#REF!</definedName>
    <definedName name="BExIRI15PZOMCJQX4K5T6EL3A8H0" localSheetId="5" hidden="1">#REF!</definedName>
    <definedName name="BExIRI15PZOMCJQX4K5T6EL3A8H0" localSheetId="28" hidden="1">#REF!</definedName>
    <definedName name="BExIRI15PZOMCJQX4K5T6EL3A8H0" localSheetId="3" hidden="1">#REF!</definedName>
    <definedName name="BExIRI15PZOMCJQX4K5T6EL3A8H0" localSheetId="15" hidden="1">#REF!</definedName>
    <definedName name="BExIRI15PZOMCJQX4K5T6EL3A8H0" localSheetId="25" hidden="1">#REF!</definedName>
    <definedName name="BExIRI15PZOMCJQX4K5T6EL3A8H0" localSheetId="13" hidden="1">#REF!</definedName>
    <definedName name="BExIRI15PZOMCJQX4K5T6EL3A8H0" localSheetId="14" hidden="1">#REF!</definedName>
    <definedName name="BExIRI15PZOMCJQX4K5T6EL3A8H0" localSheetId="12" hidden="1">#REF!</definedName>
    <definedName name="BExIRI15PZOMCJQX4K5T6EL3A8H0" localSheetId="4" hidden="1">#REF!</definedName>
    <definedName name="BExIRI15PZOMCJQX4K5T6EL3A8H0" localSheetId="8" hidden="1">#REF!</definedName>
    <definedName name="BExIRI15PZOMCJQX4K5T6EL3A8H0" localSheetId="26" hidden="1">#REF!</definedName>
    <definedName name="BExIRI15PZOMCJQX4K5T6EL3A8H0" localSheetId="7" hidden="1">#REF!</definedName>
    <definedName name="BExIRI15PZOMCJQX4K5T6EL3A8H0" hidden="1">#REF!</definedName>
    <definedName name="BExIRRGYUYEWEZY2WOZ37HNWSK0N" localSheetId="11" hidden="1">#REF!</definedName>
    <definedName name="BExIRRGYUYEWEZY2WOZ37HNWSK0N" localSheetId="6" hidden="1">#REF!</definedName>
    <definedName name="BExIRRGYUYEWEZY2WOZ37HNWSK0N" localSheetId="5" hidden="1">#REF!</definedName>
    <definedName name="BExIRRGYUYEWEZY2WOZ37HNWSK0N" localSheetId="28" hidden="1">#REF!</definedName>
    <definedName name="BExIRRGYUYEWEZY2WOZ37HNWSK0N" localSheetId="3" hidden="1">#REF!</definedName>
    <definedName name="BExIRRGYUYEWEZY2WOZ37HNWSK0N" localSheetId="15" hidden="1">#REF!</definedName>
    <definedName name="BExIRRGYUYEWEZY2WOZ37HNWSK0N" localSheetId="25" hidden="1">#REF!</definedName>
    <definedName name="BExIRRGYUYEWEZY2WOZ37HNWSK0N" localSheetId="13" hidden="1">#REF!</definedName>
    <definedName name="BExIRRGYUYEWEZY2WOZ37HNWSK0N" localSheetId="14" hidden="1">#REF!</definedName>
    <definedName name="BExIRRGYUYEWEZY2WOZ37HNWSK0N" localSheetId="12" hidden="1">#REF!</definedName>
    <definedName name="BExIRRGYUYEWEZY2WOZ37HNWSK0N" localSheetId="4" hidden="1">#REF!</definedName>
    <definedName name="BExIRRGYUYEWEZY2WOZ37HNWSK0N" localSheetId="8" hidden="1">#REF!</definedName>
    <definedName name="BExIRRGYUYEWEZY2WOZ37HNWSK0N" localSheetId="26" hidden="1">#REF!</definedName>
    <definedName name="BExIRRGYUYEWEZY2WOZ37HNWSK0N" localSheetId="7" hidden="1">#REF!</definedName>
    <definedName name="BExIRRGYUYEWEZY2WOZ37HNWSK0N" hidden="1">#REF!</definedName>
    <definedName name="BExIRVNZZ9L9LIBAEBPWRS1IHM4A" localSheetId="11" hidden="1">#REF!</definedName>
    <definedName name="BExIRVNZZ9L9LIBAEBPWRS1IHM4A" localSheetId="6" hidden="1">#REF!</definedName>
    <definedName name="BExIRVNZZ9L9LIBAEBPWRS1IHM4A" localSheetId="5" hidden="1">#REF!</definedName>
    <definedName name="BExIRVNZZ9L9LIBAEBPWRS1IHM4A" localSheetId="28" hidden="1">#REF!</definedName>
    <definedName name="BExIRVNZZ9L9LIBAEBPWRS1IHM4A" localSheetId="3" hidden="1">#REF!</definedName>
    <definedName name="BExIRVNZZ9L9LIBAEBPWRS1IHM4A" localSheetId="15" hidden="1">#REF!</definedName>
    <definedName name="BExIRVNZZ9L9LIBAEBPWRS1IHM4A" localSheetId="25" hidden="1">#REF!</definedName>
    <definedName name="BExIRVNZZ9L9LIBAEBPWRS1IHM4A" localSheetId="13" hidden="1">#REF!</definedName>
    <definedName name="BExIRVNZZ9L9LIBAEBPWRS1IHM4A" localSheetId="14" hidden="1">#REF!</definedName>
    <definedName name="BExIRVNZZ9L9LIBAEBPWRS1IHM4A" localSheetId="12" hidden="1">#REF!</definedName>
    <definedName name="BExIRVNZZ9L9LIBAEBPWRS1IHM4A" localSheetId="4" hidden="1">#REF!</definedName>
    <definedName name="BExIRVNZZ9L9LIBAEBPWRS1IHM4A" localSheetId="8" hidden="1">#REF!</definedName>
    <definedName name="BExIRVNZZ9L9LIBAEBPWRS1IHM4A" localSheetId="26" hidden="1">#REF!</definedName>
    <definedName name="BExIRVNZZ9L9LIBAEBPWRS1IHM4A" localSheetId="7" hidden="1">#REF!</definedName>
    <definedName name="BExIRVNZZ9L9LIBAEBPWRS1IHM4A" hidden="1">#REF!</definedName>
    <definedName name="BExISY6FNPDTPUQHQSH0BXRCIQRR" localSheetId="11" hidden="1">#REF!</definedName>
    <definedName name="BExISY6FNPDTPUQHQSH0BXRCIQRR" localSheetId="6" hidden="1">#REF!</definedName>
    <definedName name="BExISY6FNPDTPUQHQSH0BXRCIQRR" localSheetId="5" hidden="1">#REF!</definedName>
    <definedName name="BExISY6FNPDTPUQHQSH0BXRCIQRR" localSheetId="28" hidden="1">#REF!</definedName>
    <definedName name="BExISY6FNPDTPUQHQSH0BXRCIQRR" localSheetId="3" hidden="1">#REF!</definedName>
    <definedName name="BExISY6FNPDTPUQHQSH0BXRCIQRR" localSheetId="15" hidden="1">#REF!</definedName>
    <definedName name="BExISY6FNPDTPUQHQSH0BXRCIQRR" localSheetId="13" hidden="1">#REF!</definedName>
    <definedName name="BExISY6FNPDTPUQHQSH0BXRCIQRR" localSheetId="14" hidden="1">#REF!</definedName>
    <definedName name="BExISY6FNPDTPUQHQSH0BXRCIQRR" localSheetId="12" hidden="1">#REF!</definedName>
    <definedName name="BExISY6FNPDTPUQHQSH0BXRCIQRR" localSheetId="4" hidden="1">#REF!</definedName>
    <definedName name="BExISY6FNPDTPUQHQSH0BXRCIQRR" localSheetId="8" hidden="1">#REF!</definedName>
    <definedName name="BExISY6FNPDTPUQHQSH0BXRCIQRR" localSheetId="26" hidden="1">#REF!</definedName>
    <definedName name="BExISY6FNPDTPUQHQSH0BXRCIQRR" localSheetId="7" hidden="1">#REF!</definedName>
    <definedName name="BExISY6FNPDTPUQHQSH0BXRCIQRR" hidden="1">#REF!</definedName>
    <definedName name="BExISYS0B76N1U5ILES3FGOLC6FK" localSheetId="11" hidden="1">#REF!</definedName>
    <definedName name="BExISYS0B76N1U5ILES3FGOLC6FK" localSheetId="6" hidden="1">#REF!</definedName>
    <definedName name="BExISYS0B76N1U5ILES3FGOLC6FK" localSheetId="5" hidden="1">#REF!</definedName>
    <definedName name="BExISYS0B76N1U5ILES3FGOLC6FK" localSheetId="28" hidden="1">#REF!</definedName>
    <definedName name="BExISYS0B76N1U5ILES3FGOLC6FK" localSheetId="3" hidden="1">#REF!</definedName>
    <definedName name="BExISYS0B76N1U5ILES3FGOLC6FK" localSheetId="15" hidden="1">#REF!</definedName>
    <definedName name="BExISYS0B76N1U5ILES3FGOLC6FK" localSheetId="25" hidden="1">#REF!</definedName>
    <definedName name="BExISYS0B76N1U5ILES3FGOLC6FK" localSheetId="13" hidden="1">#REF!</definedName>
    <definedName name="BExISYS0B76N1U5ILES3FGOLC6FK" localSheetId="14" hidden="1">#REF!</definedName>
    <definedName name="BExISYS0B76N1U5ILES3FGOLC6FK" localSheetId="12" hidden="1">#REF!</definedName>
    <definedName name="BExISYS0B76N1U5ILES3FGOLC6FK" localSheetId="4" hidden="1">#REF!</definedName>
    <definedName name="BExISYS0B76N1U5ILES3FGOLC6FK" localSheetId="8" hidden="1">#REF!</definedName>
    <definedName name="BExISYS0B76N1U5ILES3FGOLC6FK" localSheetId="26" hidden="1">#REF!</definedName>
    <definedName name="BExISYS0B76N1U5ILES3FGOLC6FK" localSheetId="7" hidden="1">#REF!</definedName>
    <definedName name="BExISYS0B76N1U5ILES3FGOLC6FK" hidden="1">#REF!</definedName>
    <definedName name="BExITR8TRXQULDLPTACROH947Y33" localSheetId="11" hidden="1">#REF!</definedName>
    <definedName name="BExITR8TRXQULDLPTACROH947Y33" localSheetId="6" hidden="1">#REF!</definedName>
    <definedName name="BExITR8TRXQULDLPTACROH947Y33" localSheetId="5" hidden="1">#REF!</definedName>
    <definedName name="BExITR8TRXQULDLPTACROH947Y33" localSheetId="28" hidden="1">#REF!</definedName>
    <definedName name="BExITR8TRXQULDLPTACROH947Y33" localSheetId="3" hidden="1">#REF!</definedName>
    <definedName name="BExITR8TRXQULDLPTACROH947Y33" localSheetId="15" hidden="1">#REF!</definedName>
    <definedName name="BExITR8TRXQULDLPTACROH947Y33" localSheetId="25" hidden="1">#REF!</definedName>
    <definedName name="BExITR8TRXQULDLPTACROH947Y33" localSheetId="13" hidden="1">#REF!</definedName>
    <definedName name="BExITR8TRXQULDLPTACROH947Y33" localSheetId="14" hidden="1">#REF!</definedName>
    <definedName name="BExITR8TRXQULDLPTACROH947Y33" localSheetId="12" hidden="1">#REF!</definedName>
    <definedName name="BExITR8TRXQULDLPTACROH947Y33" localSheetId="4" hidden="1">#REF!</definedName>
    <definedName name="BExITR8TRXQULDLPTACROH947Y33" localSheetId="8" hidden="1">#REF!</definedName>
    <definedName name="BExITR8TRXQULDLPTACROH947Y33" localSheetId="26" hidden="1">#REF!</definedName>
    <definedName name="BExITR8TRXQULDLPTACROH947Y33" localSheetId="7" hidden="1">#REF!</definedName>
    <definedName name="BExITR8TRXQULDLPTACROH947Y33" hidden="1">#REF!</definedName>
    <definedName name="BExIUQ5VSYENRLPNJTJAKPBBHISD" localSheetId="11" hidden="1">#REF!</definedName>
    <definedName name="BExIUQ5VSYENRLPNJTJAKPBBHISD" localSheetId="6" hidden="1">#REF!</definedName>
    <definedName name="BExIUQ5VSYENRLPNJTJAKPBBHISD" localSheetId="5" hidden="1">#REF!</definedName>
    <definedName name="BExIUQ5VSYENRLPNJTJAKPBBHISD" localSheetId="28" hidden="1">#REF!</definedName>
    <definedName name="BExIUQ5VSYENRLPNJTJAKPBBHISD" localSheetId="3" hidden="1">#REF!</definedName>
    <definedName name="BExIUQ5VSYENRLPNJTJAKPBBHISD" localSheetId="15" hidden="1">#REF!</definedName>
    <definedName name="BExIUQ5VSYENRLPNJTJAKPBBHISD" localSheetId="25" hidden="1">#REF!</definedName>
    <definedName name="BExIUQ5VSYENRLPNJTJAKPBBHISD" localSheetId="13" hidden="1">#REF!</definedName>
    <definedName name="BExIUQ5VSYENRLPNJTJAKPBBHISD" localSheetId="14" hidden="1">#REF!</definedName>
    <definedName name="BExIUQ5VSYENRLPNJTJAKPBBHISD" localSheetId="12" hidden="1">#REF!</definedName>
    <definedName name="BExIUQ5VSYENRLPNJTJAKPBBHISD" localSheetId="4" hidden="1">#REF!</definedName>
    <definedName name="BExIUQ5VSYENRLPNJTJAKPBBHISD" localSheetId="8" hidden="1">#REF!</definedName>
    <definedName name="BExIUQ5VSYENRLPNJTJAKPBBHISD" localSheetId="26" hidden="1">#REF!</definedName>
    <definedName name="BExIUQ5VSYENRLPNJTJAKPBBHISD" localSheetId="7" hidden="1">#REF!</definedName>
    <definedName name="BExIUQ5VSYENRLPNJTJAKPBBHISD" hidden="1">#REF!</definedName>
    <definedName name="BExIVLMNTSVCWMWYXMDSCEV4JBFR" localSheetId="11" hidden="1">#REF!</definedName>
    <definedName name="BExIVLMNTSVCWMWYXMDSCEV4JBFR" localSheetId="6" hidden="1">#REF!</definedName>
    <definedName name="BExIVLMNTSVCWMWYXMDSCEV4JBFR" localSheetId="5" hidden="1">#REF!</definedName>
    <definedName name="BExIVLMNTSVCWMWYXMDSCEV4JBFR" localSheetId="28" hidden="1">#REF!</definedName>
    <definedName name="BExIVLMNTSVCWMWYXMDSCEV4JBFR" localSheetId="3" hidden="1">#REF!</definedName>
    <definedName name="BExIVLMNTSVCWMWYXMDSCEV4JBFR" localSheetId="15" hidden="1">#REF!</definedName>
    <definedName name="BExIVLMNTSVCWMWYXMDSCEV4JBFR" localSheetId="25" hidden="1">#REF!</definedName>
    <definedName name="BExIVLMNTSVCWMWYXMDSCEV4JBFR" localSheetId="13" hidden="1">#REF!</definedName>
    <definedName name="BExIVLMNTSVCWMWYXMDSCEV4JBFR" localSheetId="14" hidden="1">#REF!</definedName>
    <definedName name="BExIVLMNTSVCWMWYXMDSCEV4JBFR" localSheetId="12" hidden="1">#REF!</definedName>
    <definedName name="BExIVLMNTSVCWMWYXMDSCEV4JBFR" localSheetId="4" hidden="1">#REF!</definedName>
    <definedName name="BExIVLMNTSVCWMWYXMDSCEV4JBFR" localSheetId="8" hidden="1">#REF!</definedName>
    <definedName name="BExIVLMNTSVCWMWYXMDSCEV4JBFR" localSheetId="26" hidden="1">#REF!</definedName>
    <definedName name="BExIVLMNTSVCWMWYXMDSCEV4JBFR" localSheetId="7" hidden="1">#REF!</definedName>
    <definedName name="BExIVLMNTSVCWMWYXMDSCEV4JBFR" hidden="1">#REF!</definedName>
    <definedName name="BExIWTDXFUWVYBQESO5CWKRJER7E" localSheetId="11" hidden="1">#REF!</definedName>
    <definedName name="BExIWTDXFUWVYBQESO5CWKRJER7E" localSheetId="6" hidden="1">#REF!</definedName>
    <definedName name="BExIWTDXFUWVYBQESO5CWKRJER7E" localSheetId="5" hidden="1">#REF!</definedName>
    <definedName name="BExIWTDXFUWVYBQESO5CWKRJER7E" localSheetId="28" hidden="1">#REF!</definedName>
    <definedName name="BExIWTDXFUWVYBQESO5CWKRJER7E" localSheetId="3" hidden="1">#REF!</definedName>
    <definedName name="BExIWTDXFUWVYBQESO5CWKRJER7E" localSheetId="15" hidden="1">#REF!</definedName>
    <definedName name="BExIWTDXFUWVYBQESO5CWKRJER7E" localSheetId="25" hidden="1">#REF!</definedName>
    <definedName name="BExIWTDXFUWVYBQESO5CWKRJER7E" localSheetId="13" hidden="1">#REF!</definedName>
    <definedName name="BExIWTDXFUWVYBQESO5CWKRJER7E" localSheetId="14" hidden="1">#REF!</definedName>
    <definedName name="BExIWTDXFUWVYBQESO5CWKRJER7E" localSheetId="12" hidden="1">#REF!</definedName>
    <definedName name="BExIWTDXFUWVYBQESO5CWKRJER7E" localSheetId="4" hidden="1">#REF!</definedName>
    <definedName name="BExIWTDXFUWVYBQESO5CWKRJER7E" localSheetId="8" hidden="1">#REF!</definedName>
    <definedName name="BExIWTDXFUWVYBQESO5CWKRJER7E" localSheetId="26" hidden="1">#REF!</definedName>
    <definedName name="BExIWTDXFUWVYBQESO5CWKRJER7E" localSheetId="7" hidden="1">#REF!</definedName>
    <definedName name="BExIWTDXFUWVYBQESO5CWKRJER7E" hidden="1">#REF!</definedName>
    <definedName name="BExIX76ANFIYB411PVORG0OVBF3C" localSheetId="11" hidden="1">#REF!</definedName>
    <definedName name="BExIX76ANFIYB411PVORG0OVBF3C" localSheetId="6" hidden="1">#REF!</definedName>
    <definedName name="BExIX76ANFIYB411PVORG0OVBF3C" localSheetId="5" hidden="1">#REF!</definedName>
    <definedName name="BExIX76ANFIYB411PVORG0OVBF3C" localSheetId="28" hidden="1">#REF!</definedName>
    <definedName name="BExIX76ANFIYB411PVORG0OVBF3C" localSheetId="3" hidden="1">#REF!</definedName>
    <definedName name="BExIX76ANFIYB411PVORG0OVBF3C" localSheetId="15" hidden="1">#REF!</definedName>
    <definedName name="BExIX76ANFIYB411PVORG0OVBF3C" localSheetId="25" hidden="1">#REF!</definedName>
    <definedName name="BExIX76ANFIYB411PVORG0OVBF3C" localSheetId="13" hidden="1">#REF!</definedName>
    <definedName name="BExIX76ANFIYB411PVORG0OVBF3C" localSheetId="14" hidden="1">#REF!</definedName>
    <definedName name="BExIX76ANFIYB411PVORG0OVBF3C" localSheetId="12" hidden="1">#REF!</definedName>
    <definedName name="BExIX76ANFIYB411PVORG0OVBF3C" localSheetId="4" hidden="1">#REF!</definedName>
    <definedName name="BExIX76ANFIYB411PVORG0OVBF3C" localSheetId="8" hidden="1">#REF!</definedName>
    <definedName name="BExIX76ANFIYB411PVORG0OVBF3C" localSheetId="26" hidden="1">#REF!</definedName>
    <definedName name="BExIX76ANFIYB411PVORG0OVBF3C" localSheetId="7" hidden="1">#REF!</definedName>
    <definedName name="BExIX76ANFIYB411PVORG0OVBF3C" hidden="1">#REF!</definedName>
    <definedName name="BExIYF2VWNO8NBSIVR69ZH9LZF4W" localSheetId="11" hidden="1">#REF!</definedName>
    <definedName name="BExIYF2VWNO8NBSIVR69ZH9LZF4W" localSheetId="6" hidden="1">#REF!</definedName>
    <definedName name="BExIYF2VWNO8NBSIVR69ZH9LZF4W" localSheetId="5" hidden="1">#REF!</definedName>
    <definedName name="BExIYF2VWNO8NBSIVR69ZH9LZF4W" localSheetId="28" hidden="1">#REF!</definedName>
    <definedName name="BExIYF2VWNO8NBSIVR69ZH9LZF4W" localSheetId="3" hidden="1">#REF!</definedName>
    <definedName name="BExIYF2VWNO8NBSIVR69ZH9LZF4W" localSheetId="15" hidden="1">#REF!</definedName>
    <definedName name="BExIYF2VWNO8NBSIVR69ZH9LZF4W" localSheetId="25" hidden="1">#REF!</definedName>
    <definedName name="BExIYF2VWNO8NBSIVR69ZH9LZF4W" localSheetId="13" hidden="1">#REF!</definedName>
    <definedName name="BExIYF2VWNO8NBSIVR69ZH9LZF4W" localSheetId="14" hidden="1">#REF!</definedName>
    <definedName name="BExIYF2VWNO8NBSIVR69ZH9LZF4W" localSheetId="12" hidden="1">#REF!</definedName>
    <definedName name="BExIYF2VWNO8NBSIVR69ZH9LZF4W" localSheetId="4" hidden="1">#REF!</definedName>
    <definedName name="BExIYF2VWNO8NBSIVR69ZH9LZF4W" localSheetId="8" hidden="1">#REF!</definedName>
    <definedName name="BExIYF2VWNO8NBSIVR69ZH9LZF4W" localSheetId="26" hidden="1">#REF!</definedName>
    <definedName name="BExIYF2VWNO8NBSIVR69ZH9LZF4W" localSheetId="7" hidden="1">#REF!</definedName>
    <definedName name="BExIYF2VWNO8NBSIVR69ZH9LZF4W" hidden="1">#REF!</definedName>
    <definedName name="BExIYL2OUVLJZVI6HDEXM1IEJT9R" localSheetId="11" hidden="1">#REF!</definedName>
    <definedName name="BExIYL2OUVLJZVI6HDEXM1IEJT9R" localSheetId="6" hidden="1">#REF!</definedName>
    <definedName name="BExIYL2OUVLJZVI6HDEXM1IEJT9R" localSheetId="5" hidden="1">#REF!</definedName>
    <definedName name="BExIYL2OUVLJZVI6HDEXM1IEJT9R" localSheetId="28" hidden="1">#REF!</definedName>
    <definedName name="BExIYL2OUVLJZVI6HDEXM1IEJT9R" localSheetId="3" hidden="1">#REF!</definedName>
    <definedName name="BExIYL2OUVLJZVI6HDEXM1IEJT9R" localSheetId="15" hidden="1">#REF!</definedName>
    <definedName name="BExIYL2OUVLJZVI6HDEXM1IEJT9R" localSheetId="25" hidden="1">#REF!</definedName>
    <definedName name="BExIYL2OUVLJZVI6HDEXM1IEJT9R" localSheetId="13" hidden="1">#REF!</definedName>
    <definedName name="BExIYL2OUVLJZVI6HDEXM1IEJT9R" localSheetId="14" hidden="1">#REF!</definedName>
    <definedName name="BExIYL2OUVLJZVI6HDEXM1IEJT9R" localSheetId="12" hidden="1">#REF!</definedName>
    <definedName name="BExIYL2OUVLJZVI6HDEXM1IEJT9R" localSheetId="4" hidden="1">#REF!</definedName>
    <definedName name="BExIYL2OUVLJZVI6HDEXM1IEJT9R" localSheetId="8" hidden="1">#REF!</definedName>
    <definedName name="BExIYL2OUVLJZVI6HDEXM1IEJT9R" localSheetId="26" hidden="1">#REF!</definedName>
    <definedName name="BExIYL2OUVLJZVI6HDEXM1IEJT9R" localSheetId="7" hidden="1">#REF!</definedName>
    <definedName name="BExIYL2OUVLJZVI6HDEXM1IEJT9R" hidden="1">#REF!</definedName>
    <definedName name="BExIZLHJQM4IHHTD3UEY6TRLSCPU" localSheetId="11" hidden="1">#REF!</definedName>
    <definedName name="BExIZLHJQM4IHHTD3UEY6TRLSCPU" localSheetId="6" hidden="1">#REF!</definedName>
    <definedName name="BExIZLHJQM4IHHTD3UEY6TRLSCPU" localSheetId="5" hidden="1">#REF!</definedName>
    <definedName name="BExIZLHJQM4IHHTD3UEY6TRLSCPU" localSheetId="28" hidden="1">#REF!</definedName>
    <definedName name="BExIZLHJQM4IHHTD3UEY6TRLSCPU" localSheetId="3" hidden="1">#REF!</definedName>
    <definedName name="BExIZLHJQM4IHHTD3UEY6TRLSCPU" localSheetId="15" hidden="1">#REF!</definedName>
    <definedName name="BExIZLHJQM4IHHTD3UEY6TRLSCPU" localSheetId="25" hidden="1">#REF!</definedName>
    <definedName name="BExIZLHJQM4IHHTD3UEY6TRLSCPU" localSheetId="13" hidden="1">#REF!</definedName>
    <definedName name="BExIZLHJQM4IHHTD3UEY6TRLSCPU" localSheetId="14" hidden="1">#REF!</definedName>
    <definedName name="BExIZLHJQM4IHHTD3UEY6TRLSCPU" localSheetId="12" hidden="1">#REF!</definedName>
    <definedName name="BExIZLHJQM4IHHTD3UEY6TRLSCPU" localSheetId="4" hidden="1">#REF!</definedName>
    <definedName name="BExIZLHJQM4IHHTD3UEY6TRLSCPU" localSheetId="8" hidden="1">#REF!</definedName>
    <definedName name="BExIZLHJQM4IHHTD3UEY6TRLSCPU" localSheetId="26" hidden="1">#REF!</definedName>
    <definedName name="BExIZLHJQM4IHHTD3UEY6TRLSCPU" localSheetId="7" hidden="1">#REF!</definedName>
    <definedName name="BExIZLHJQM4IHHTD3UEY6TRLSCPU" hidden="1">#REF!</definedName>
    <definedName name="BExIZLXSRKW3L5QVJ61B21FNSLV8" localSheetId="11" hidden="1">#REF!</definedName>
    <definedName name="BExIZLXSRKW3L5QVJ61B21FNSLV8" localSheetId="6" hidden="1">#REF!</definedName>
    <definedName name="BExIZLXSRKW3L5QVJ61B21FNSLV8" localSheetId="5" hidden="1">#REF!</definedName>
    <definedName name="BExIZLXSRKW3L5QVJ61B21FNSLV8" localSheetId="28" hidden="1">#REF!</definedName>
    <definedName name="BExIZLXSRKW3L5QVJ61B21FNSLV8" localSheetId="3" hidden="1">#REF!</definedName>
    <definedName name="BExIZLXSRKW3L5QVJ61B21FNSLV8" localSheetId="15" hidden="1">#REF!</definedName>
    <definedName name="BExIZLXSRKW3L5QVJ61B21FNSLV8" localSheetId="25" hidden="1">#REF!</definedName>
    <definedName name="BExIZLXSRKW3L5QVJ61B21FNSLV8" localSheetId="13" hidden="1">#REF!</definedName>
    <definedName name="BExIZLXSRKW3L5QVJ61B21FNSLV8" localSheetId="14" hidden="1">#REF!</definedName>
    <definedName name="BExIZLXSRKW3L5QVJ61B21FNSLV8" localSheetId="12" hidden="1">#REF!</definedName>
    <definedName name="BExIZLXSRKW3L5QVJ61B21FNSLV8" localSheetId="4" hidden="1">#REF!</definedName>
    <definedName name="BExIZLXSRKW3L5QVJ61B21FNSLV8" localSheetId="8" hidden="1">#REF!</definedName>
    <definedName name="BExIZLXSRKW3L5QVJ61B21FNSLV8" localSheetId="26" hidden="1">#REF!</definedName>
    <definedName name="BExIZLXSRKW3L5QVJ61B21FNSLV8" localSheetId="7" hidden="1">#REF!</definedName>
    <definedName name="BExIZLXSRKW3L5QVJ61B21FNSLV8" hidden="1">#REF!</definedName>
    <definedName name="BExIZM34IL9I3T662RCBZYUZ9OPX" localSheetId="11" hidden="1">#REF!</definedName>
    <definedName name="BExIZM34IL9I3T662RCBZYUZ9OPX" localSheetId="6" hidden="1">#REF!</definedName>
    <definedName name="BExIZM34IL9I3T662RCBZYUZ9OPX" localSheetId="5" hidden="1">#REF!</definedName>
    <definedName name="BExIZM34IL9I3T662RCBZYUZ9OPX" localSheetId="28" hidden="1">#REF!</definedName>
    <definedName name="BExIZM34IL9I3T662RCBZYUZ9OPX" localSheetId="3" hidden="1">#REF!</definedName>
    <definedName name="BExIZM34IL9I3T662RCBZYUZ9OPX" localSheetId="15" hidden="1">#REF!</definedName>
    <definedName name="BExIZM34IL9I3T662RCBZYUZ9OPX" localSheetId="25" hidden="1">#REF!</definedName>
    <definedName name="BExIZM34IL9I3T662RCBZYUZ9OPX" localSheetId="13" hidden="1">#REF!</definedName>
    <definedName name="BExIZM34IL9I3T662RCBZYUZ9OPX" localSheetId="14" hidden="1">#REF!</definedName>
    <definedName name="BExIZM34IL9I3T662RCBZYUZ9OPX" localSheetId="12" hidden="1">#REF!</definedName>
    <definedName name="BExIZM34IL9I3T662RCBZYUZ9OPX" localSheetId="4" hidden="1">#REF!</definedName>
    <definedName name="BExIZM34IL9I3T662RCBZYUZ9OPX" localSheetId="8" hidden="1">#REF!</definedName>
    <definedName name="BExIZM34IL9I3T662RCBZYUZ9OPX" localSheetId="26" hidden="1">#REF!</definedName>
    <definedName name="BExIZM34IL9I3T662RCBZYUZ9OPX" localSheetId="7" hidden="1">#REF!</definedName>
    <definedName name="BExIZM34IL9I3T662RCBZYUZ9OPX" hidden="1">#REF!</definedName>
    <definedName name="BExJ08KB1IAN6JNARQ00WCSHAPF0" localSheetId="11" hidden="1">#REF!</definedName>
    <definedName name="BExJ08KB1IAN6JNARQ00WCSHAPF0" localSheetId="6" hidden="1">#REF!</definedName>
    <definedName name="BExJ08KB1IAN6JNARQ00WCSHAPF0" localSheetId="5" hidden="1">#REF!</definedName>
    <definedName name="BExJ08KB1IAN6JNARQ00WCSHAPF0" localSheetId="28" hidden="1">#REF!</definedName>
    <definedName name="BExJ08KB1IAN6JNARQ00WCSHAPF0" localSheetId="3" hidden="1">#REF!</definedName>
    <definedName name="BExJ08KB1IAN6JNARQ00WCSHAPF0" localSheetId="15" hidden="1">#REF!</definedName>
    <definedName name="BExJ08KB1IAN6JNARQ00WCSHAPF0" localSheetId="25" hidden="1">#REF!</definedName>
    <definedName name="BExJ08KB1IAN6JNARQ00WCSHAPF0" localSheetId="13" hidden="1">#REF!</definedName>
    <definedName name="BExJ08KB1IAN6JNARQ00WCSHAPF0" localSheetId="14" hidden="1">#REF!</definedName>
    <definedName name="BExJ08KB1IAN6JNARQ00WCSHAPF0" localSheetId="12" hidden="1">#REF!</definedName>
    <definedName name="BExJ08KB1IAN6JNARQ00WCSHAPF0" localSheetId="4" hidden="1">#REF!</definedName>
    <definedName name="BExJ08KB1IAN6JNARQ00WCSHAPF0" localSheetId="8" hidden="1">#REF!</definedName>
    <definedName name="BExJ08KB1IAN6JNARQ00WCSHAPF0" localSheetId="26" hidden="1">#REF!</definedName>
    <definedName name="BExJ08KB1IAN6JNARQ00WCSHAPF0" localSheetId="7" hidden="1">#REF!</definedName>
    <definedName name="BExJ08KB1IAN6JNARQ00WCSHAPF0" hidden="1">#REF!</definedName>
    <definedName name="BExJ0RQUMO8XC8F9KBEUCYPP77WI" localSheetId="11" hidden="1">#REF!</definedName>
    <definedName name="BExJ0RQUMO8XC8F9KBEUCYPP77WI" localSheetId="6" hidden="1">#REF!</definedName>
    <definedName name="BExJ0RQUMO8XC8F9KBEUCYPP77WI" localSheetId="5" hidden="1">#REF!</definedName>
    <definedName name="BExJ0RQUMO8XC8F9KBEUCYPP77WI" localSheetId="28" hidden="1">#REF!</definedName>
    <definedName name="BExJ0RQUMO8XC8F9KBEUCYPP77WI" localSheetId="3" hidden="1">#REF!</definedName>
    <definedName name="BExJ0RQUMO8XC8F9KBEUCYPP77WI" localSheetId="15" hidden="1">#REF!</definedName>
    <definedName name="BExJ0RQUMO8XC8F9KBEUCYPP77WI" localSheetId="25" hidden="1">#REF!</definedName>
    <definedName name="BExJ0RQUMO8XC8F9KBEUCYPP77WI" localSheetId="13" hidden="1">#REF!</definedName>
    <definedName name="BExJ0RQUMO8XC8F9KBEUCYPP77WI" localSheetId="14" hidden="1">#REF!</definedName>
    <definedName name="BExJ0RQUMO8XC8F9KBEUCYPP77WI" localSheetId="12" hidden="1">#REF!</definedName>
    <definedName name="BExJ0RQUMO8XC8F9KBEUCYPP77WI" localSheetId="4" hidden="1">#REF!</definedName>
    <definedName name="BExJ0RQUMO8XC8F9KBEUCYPP77WI" localSheetId="8" hidden="1">#REF!</definedName>
    <definedName name="BExJ0RQUMO8XC8F9KBEUCYPP77WI" localSheetId="26" hidden="1">#REF!</definedName>
    <definedName name="BExJ0RQUMO8XC8F9KBEUCYPP77WI" localSheetId="7" hidden="1">#REF!</definedName>
    <definedName name="BExJ0RQUMO8XC8F9KBEUCYPP77WI" hidden="1">#REF!</definedName>
    <definedName name="BExJ18TUXRCLPD89DQ2AY2YBC6TU" localSheetId="11" hidden="1">#REF!</definedName>
    <definedName name="BExJ18TUXRCLPD89DQ2AY2YBC6TU" localSheetId="6" hidden="1">#REF!</definedName>
    <definedName name="BExJ18TUXRCLPD89DQ2AY2YBC6TU" localSheetId="5" hidden="1">#REF!</definedName>
    <definedName name="BExJ18TUXRCLPD89DQ2AY2YBC6TU" localSheetId="28" hidden="1">#REF!</definedName>
    <definedName name="BExJ18TUXRCLPD89DQ2AY2YBC6TU" localSheetId="3" hidden="1">#REF!</definedName>
    <definedName name="BExJ18TUXRCLPD89DQ2AY2YBC6TU" localSheetId="15" hidden="1">#REF!</definedName>
    <definedName name="BExJ18TUXRCLPD89DQ2AY2YBC6TU" localSheetId="25" hidden="1">#REF!</definedName>
    <definedName name="BExJ18TUXRCLPD89DQ2AY2YBC6TU" localSheetId="13" hidden="1">#REF!</definedName>
    <definedName name="BExJ18TUXRCLPD89DQ2AY2YBC6TU" localSheetId="14" hidden="1">#REF!</definedName>
    <definedName name="BExJ18TUXRCLPD89DQ2AY2YBC6TU" localSheetId="12" hidden="1">#REF!</definedName>
    <definedName name="BExJ18TUXRCLPD89DQ2AY2YBC6TU" localSheetId="4" hidden="1">#REF!</definedName>
    <definedName name="BExJ18TUXRCLPD89DQ2AY2YBC6TU" localSheetId="8" hidden="1">#REF!</definedName>
    <definedName name="BExJ18TUXRCLPD89DQ2AY2YBC6TU" localSheetId="26" hidden="1">#REF!</definedName>
    <definedName name="BExJ18TUXRCLPD89DQ2AY2YBC6TU" localSheetId="7" hidden="1">#REF!</definedName>
    <definedName name="BExJ18TUXRCLPD89DQ2AY2YBC6TU" hidden="1">#REF!</definedName>
    <definedName name="BExKCDYJ50O8B2OSSXLQ4A1K0812" localSheetId="11" hidden="1">#REF!</definedName>
    <definedName name="BExKCDYJ50O8B2OSSXLQ4A1K0812" localSheetId="6" hidden="1">#REF!</definedName>
    <definedName name="BExKCDYJ50O8B2OSSXLQ4A1K0812" localSheetId="5" hidden="1">#REF!</definedName>
    <definedName name="BExKCDYJ50O8B2OSSXLQ4A1K0812" localSheetId="28" hidden="1">#REF!</definedName>
    <definedName name="BExKCDYJ50O8B2OSSXLQ4A1K0812" localSheetId="3" hidden="1">#REF!</definedName>
    <definedName name="BExKCDYJ50O8B2OSSXLQ4A1K0812" localSheetId="15" hidden="1">#REF!</definedName>
    <definedName name="BExKCDYJ50O8B2OSSXLQ4A1K0812" localSheetId="25" hidden="1">#REF!</definedName>
    <definedName name="BExKCDYJ50O8B2OSSXLQ4A1K0812" localSheetId="13" hidden="1">#REF!</definedName>
    <definedName name="BExKCDYJ50O8B2OSSXLQ4A1K0812" localSheetId="14" hidden="1">#REF!</definedName>
    <definedName name="BExKCDYJ50O8B2OSSXLQ4A1K0812" localSheetId="12" hidden="1">#REF!</definedName>
    <definedName name="BExKCDYJ50O8B2OSSXLQ4A1K0812" localSheetId="4" hidden="1">#REF!</definedName>
    <definedName name="BExKCDYJ50O8B2OSSXLQ4A1K0812" localSheetId="8" hidden="1">#REF!</definedName>
    <definedName name="BExKCDYJ50O8B2OSSXLQ4A1K0812" localSheetId="26" hidden="1">#REF!</definedName>
    <definedName name="BExKCDYJ50O8B2OSSXLQ4A1K0812" localSheetId="7" hidden="1">#REF!</definedName>
    <definedName name="BExKCDYJ50O8B2OSSXLQ4A1K0812" hidden="1">#REF!</definedName>
    <definedName name="BExKER2TTEJ75PW11WCEFJN8TWZ0" localSheetId="11" hidden="1">#REF!</definedName>
    <definedName name="BExKER2TTEJ75PW11WCEFJN8TWZ0" localSheetId="6" hidden="1">#REF!</definedName>
    <definedName name="BExKER2TTEJ75PW11WCEFJN8TWZ0" localSheetId="5" hidden="1">#REF!</definedName>
    <definedName name="BExKER2TTEJ75PW11WCEFJN8TWZ0" localSheetId="28" hidden="1">#REF!</definedName>
    <definedName name="BExKER2TTEJ75PW11WCEFJN8TWZ0" localSheetId="3" hidden="1">#REF!</definedName>
    <definedName name="BExKER2TTEJ75PW11WCEFJN8TWZ0" localSheetId="15" hidden="1">#REF!</definedName>
    <definedName name="BExKER2TTEJ75PW11WCEFJN8TWZ0" localSheetId="25" hidden="1">#REF!</definedName>
    <definedName name="BExKER2TTEJ75PW11WCEFJN8TWZ0" localSheetId="13" hidden="1">#REF!</definedName>
    <definedName name="BExKER2TTEJ75PW11WCEFJN8TWZ0" localSheetId="14" hidden="1">#REF!</definedName>
    <definedName name="BExKER2TTEJ75PW11WCEFJN8TWZ0" localSheetId="12" hidden="1">#REF!</definedName>
    <definedName name="BExKER2TTEJ75PW11WCEFJN8TWZ0" localSheetId="4" hidden="1">#REF!</definedName>
    <definedName name="BExKER2TTEJ75PW11WCEFJN8TWZ0" localSheetId="8" hidden="1">#REF!</definedName>
    <definedName name="BExKER2TTEJ75PW11WCEFJN8TWZ0" localSheetId="26" hidden="1">#REF!</definedName>
    <definedName name="BExKER2TTEJ75PW11WCEFJN8TWZ0" localSheetId="7" hidden="1">#REF!</definedName>
    <definedName name="BExKER2TTEJ75PW11WCEFJN8TWZ0" hidden="1">#REF!</definedName>
    <definedName name="BExKF0O2XK0JHGNOK7YRFP9SBOHH" localSheetId="11" hidden="1">#REF!</definedName>
    <definedName name="BExKF0O2XK0JHGNOK7YRFP9SBOHH" localSheetId="6" hidden="1">#REF!</definedName>
    <definedName name="BExKF0O2XK0JHGNOK7YRFP9SBOHH" localSheetId="5" hidden="1">#REF!</definedName>
    <definedName name="BExKF0O2XK0JHGNOK7YRFP9SBOHH" localSheetId="28" hidden="1">#REF!</definedName>
    <definedName name="BExKF0O2XK0JHGNOK7YRFP9SBOHH" localSheetId="3" hidden="1">#REF!</definedName>
    <definedName name="BExKF0O2XK0JHGNOK7YRFP9SBOHH" localSheetId="15" hidden="1">#REF!</definedName>
    <definedName name="BExKF0O2XK0JHGNOK7YRFP9SBOHH" localSheetId="25" hidden="1">#REF!</definedName>
    <definedName name="BExKF0O2XK0JHGNOK7YRFP9SBOHH" localSheetId="13" hidden="1">#REF!</definedName>
    <definedName name="BExKF0O2XK0JHGNOK7YRFP9SBOHH" localSheetId="14" hidden="1">#REF!</definedName>
    <definedName name="BExKF0O2XK0JHGNOK7YRFP9SBOHH" localSheetId="12" hidden="1">#REF!</definedName>
    <definedName name="BExKF0O2XK0JHGNOK7YRFP9SBOHH" localSheetId="4" hidden="1">#REF!</definedName>
    <definedName name="BExKF0O2XK0JHGNOK7YRFP9SBOHH" localSheetId="8" hidden="1">#REF!</definedName>
    <definedName name="BExKF0O2XK0JHGNOK7YRFP9SBOHH" localSheetId="26" hidden="1">#REF!</definedName>
    <definedName name="BExKF0O2XK0JHGNOK7YRFP9SBOHH" localSheetId="7" hidden="1">#REF!</definedName>
    <definedName name="BExKF0O2XK0JHGNOK7YRFP9SBOHH" hidden="1">#REF!</definedName>
    <definedName name="BExKFCSZWOIJFD4WW4948OB5R4K9" localSheetId="11" hidden="1">#REF!</definedName>
    <definedName name="BExKFCSZWOIJFD4WW4948OB5R4K9" localSheetId="6" hidden="1">#REF!</definedName>
    <definedName name="BExKFCSZWOIJFD4WW4948OB5R4K9" localSheetId="5" hidden="1">#REF!</definedName>
    <definedName name="BExKFCSZWOIJFD4WW4948OB5R4K9" localSheetId="28" hidden="1">#REF!</definedName>
    <definedName name="BExKFCSZWOIJFD4WW4948OB5R4K9" localSheetId="3" hidden="1">#REF!</definedName>
    <definedName name="BExKFCSZWOIJFD4WW4948OB5R4K9" localSheetId="15" hidden="1">#REF!</definedName>
    <definedName name="BExKFCSZWOIJFD4WW4948OB5R4K9" localSheetId="25" hidden="1">#REF!</definedName>
    <definedName name="BExKFCSZWOIJFD4WW4948OB5R4K9" localSheetId="13" hidden="1">#REF!</definedName>
    <definedName name="BExKFCSZWOIJFD4WW4948OB5R4K9" localSheetId="14" hidden="1">#REF!</definedName>
    <definedName name="BExKFCSZWOIJFD4WW4948OB5R4K9" localSheetId="12" hidden="1">#REF!</definedName>
    <definedName name="BExKFCSZWOIJFD4WW4948OB5R4K9" localSheetId="4" hidden="1">#REF!</definedName>
    <definedName name="BExKFCSZWOIJFD4WW4948OB5R4K9" localSheetId="8" hidden="1">#REF!</definedName>
    <definedName name="BExKFCSZWOIJFD4WW4948OB5R4K9" localSheetId="26" hidden="1">#REF!</definedName>
    <definedName name="BExKFCSZWOIJFD4WW4948OB5R4K9" localSheetId="7" hidden="1">#REF!</definedName>
    <definedName name="BExKFCSZWOIJFD4WW4948OB5R4K9" hidden="1">#REF!</definedName>
    <definedName name="BExKFMJQHSDU04MON4WU9XM9FD0B" localSheetId="11" hidden="1">#REF!</definedName>
    <definedName name="BExKFMJQHSDU04MON4WU9XM9FD0B" localSheetId="6" hidden="1">#REF!</definedName>
    <definedName name="BExKFMJQHSDU04MON4WU9XM9FD0B" localSheetId="5" hidden="1">#REF!</definedName>
    <definedName name="BExKFMJQHSDU04MON4WU9XM9FD0B" localSheetId="28" hidden="1">#REF!</definedName>
    <definedName name="BExKFMJQHSDU04MON4WU9XM9FD0B" localSheetId="3" hidden="1">#REF!</definedName>
    <definedName name="BExKFMJQHSDU04MON4WU9XM9FD0B" localSheetId="15" hidden="1">#REF!</definedName>
    <definedName name="BExKFMJQHSDU04MON4WU9XM9FD0B" localSheetId="25" hidden="1">#REF!</definedName>
    <definedName name="BExKFMJQHSDU04MON4WU9XM9FD0B" localSheetId="13" hidden="1">#REF!</definedName>
    <definedName name="BExKFMJQHSDU04MON4WU9XM9FD0B" localSheetId="14" hidden="1">#REF!</definedName>
    <definedName name="BExKFMJQHSDU04MON4WU9XM9FD0B" localSheetId="12" hidden="1">#REF!</definedName>
    <definedName name="BExKFMJQHSDU04MON4WU9XM9FD0B" localSheetId="4" hidden="1">#REF!</definedName>
    <definedName name="BExKFMJQHSDU04MON4WU9XM9FD0B" localSheetId="8" hidden="1">#REF!</definedName>
    <definedName name="BExKFMJQHSDU04MON4WU9XM9FD0B" localSheetId="26" hidden="1">#REF!</definedName>
    <definedName name="BExKFMJQHSDU04MON4WU9XM9FD0B" localSheetId="7" hidden="1">#REF!</definedName>
    <definedName name="BExKFMJQHSDU04MON4WU9XM9FD0B" hidden="1">#REF!</definedName>
    <definedName name="BExKG5KSNA0HLNSB38O534SVSW3L" localSheetId="11" hidden="1">#REF!</definedName>
    <definedName name="BExKG5KSNA0HLNSB38O534SVSW3L" localSheetId="6" hidden="1">#REF!</definedName>
    <definedName name="BExKG5KSNA0HLNSB38O534SVSW3L" localSheetId="5" hidden="1">#REF!</definedName>
    <definedName name="BExKG5KSNA0HLNSB38O534SVSW3L" localSheetId="28" hidden="1">#REF!</definedName>
    <definedName name="BExKG5KSNA0HLNSB38O534SVSW3L" localSheetId="3" hidden="1">#REF!</definedName>
    <definedName name="BExKG5KSNA0HLNSB38O534SVSW3L" localSheetId="15" hidden="1">#REF!</definedName>
    <definedName name="BExKG5KSNA0HLNSB38O534SVSW3L" localSheetId="25" hidden="1">#REF!</definedName>
    <definedName name="BExKG5KSNA0HLNSB38O534SVSW3L" localSheetId="13" hidden="1">#REF!</definedName>
    <definedName name="BExKG5KSNA0HLNSB38O534SVSW3L" localSheetId="14" hidden="1">#REF!</definedName>
    <definedName name="BExKG5KSNA0HLNSB38O534SVSW3L" localSheetId="12" hidden="1">#REF!</definedName>
    <definedName name="BExKG5KSNA0HLNSB38O534SVSW3L" localSheetId="4" hidden="1">#REF!</definedName>
    <definedName name="BExKG5KSNA0HLNSB38O534SVSW3L" localSheetId="8" hidden="1">#REF!</definedName>
    <definedName name="BExKG5KSNA0HLNSB38O534SVSW3L" localSheetId="26" hidden="1">#REF!</definedName>
    <definedName name="BExKG5KSNA0HLNSB38O534SVSW3L" localSheetId="7" hidden="1">#REF!</definedName>
    <definedName name="BExKG5KSNA0HLNSB38O534SVSW3L" hidden="1">#REF!</definedName>
    <definedName name="BExKHJRZPOAAYWTXC8WANK0L3XCO" localSheetId="11" hidden="1">#REF!</definedName>
    <definedName name="BExKHJRZPOAAYWTXC8WANK0L3XCO" localSheetId="6" hidden="1">#REF!</definedName>
    <definedName name="BExKHJRZPOAAYWTXC8WANK0L3XCO" localSheetId="5" hidden="1">#REF!</definedName>
    <definedName name="BExKHJRZPOAAYWTXC8WANK0L3XCO" localSheetId="28" hidden="1">#REF!</definedName>
    <definedName name="BExKHJRZPOAAYWTXC8WANK0L3XCO" localSheetId="3" hidden="1">#REF!</definedName>
    <definedName name="BExKHJRZPOAAYWTXC8WANK0L3XCO" localSheetId="15" hidden="1">#REF!</definedName>
    <definedName name="BExKHJRZPOAAYWTXC8WANK0L3XCO" localSheetId="25" hidden="1">#REF!</definedName>
    <definedName name="BExKHJRZPOAAYWTXC8WANK0L3XCO" localSheetId="13" hidden="1">#REF!</definedName>
    <definedName name="BExKHJRZPOAAYWTXC8WANK0L3XCO" localSheetId="14" hidden="1">#REF!</definedName>
    <definedName name="BExKHJRZPOAAYWTXC8WANK0L3XCO" localSheetId="12" hidden="1">#REF!</definedName>
    <definedName name="BExKHJRZPOAAYWTXC8WANK0L3XCO" localSheetId="4" hidden="1">#REF!</definedName>
    <definedName name="BExKHJRZPOAAYWTXC8WANK0L3XCO" localSheetId="8" hidden="1">#REF!</definedName>
    <definedName name="BExKHJRZPOAAYWTXC8WANK0L3XCO" localSheetId="26" hidden="1">#REF!</definedName>
    <definedName name="BExKHJRZPOAAYWTXC8WANK0L3XCO" localSheetId="7" hidden="1">#REF!</definedName>
    <definedName name="BExKHJRZPOAAYWTXC8WANK0L3XCO" hidden="1">#REF!</definedName>
    <definedName name="BExKHMH2B8OT8TU7L1QE26IBQ8FS" localSheetId="11" hidden="1">#REF!</definedName>
    <definedName name="BExKHMH2B8OT8TU7L1QE26IBQ8FS" localSheetId="6" hidden="1">#REF!</definedName>
    <definedName name="BExKHMH2B8OT8TU7L1QE26IBQ8FS" localSheetId="5" hidden="1">#REF!</definedName>
    <definedName name="BExKHMH2B8OT8TU7L1QE26IBQ8FS" localSheetId="28" hidden="1">#REF!</definedName>
    <definedName name="BExKHMH2B8OT8TU7L1QE26IBQ8FS" localSheetId="3" hidden="1">#REF!</definedName>
    <definedName name="BExKHMH2B8OT8TU7L1QE26IBQ8FS" localSheetId="15" hidden="1">#REF!</definedName>
    <definedName name="BExKHMH2B8OT8TU7L1QE26IBQ8FS" localSheetId="25" hidden="1">#REF!</definedName>
    <definedName name="BExKHMH2B8OT8TU7L1QE26IBQ8FS" localSheetId="13" hidden="1">#REF!</definedName>
    <definedName name="BExKHMH2B8OT8TU7L1QE26IBQ8FS" localSheetId="14" hidden="1">#REF!</definedName>
    <definedName name="BExKHMH2B8OT8TU7L1QE26IBQ8FS" localSheetId="12" hidden="1">#REF!</definedName>
    <definedName name="BExKHMH2B8OT8TU7L1QE26IBQ8FS" localSheetId="4" hidden="1">#REF!</definedName>
    <definedName name="BExKHMH2B8OT8TU7L1QE26IBQ8FS" localSheetId="8" hidden="1">#REF!</definedName>
    <definedName name="BExKHMH2B8OT8TU7L1QE26IBQ8FS" localSheetId="26" hidden="1">#REF!</definedName>
    <definedName name="BExKHMH2B8OT8TU7L1QE26IBQ8FS" localSheetId="7" hidden="1">#REF!</definedName>
    <definedName name="BExKHMH2B8OT8TU7L1QE26IBQ8FS" hidden="1">#REF!</definedName>
    <definedName name="BExKHU455ZH5GKG6E2QGSHXSSD09" localSheetId="11" hidden="1">#REF!</definedName>
    <definedName name="BExKHU455ZH5GKG6E2QGSHXSSD09" localSheetId="6" hidden="1">#REF!</definedName>
    <definedName name="BExKHU455ZH5GKG6E2QGSHXSSD09" localSheetId="5" hidden="1">#REF!</definedName>
    <definedName name="BExKHU455ZH5GKG6E2QGSHXSSD09" localSheetId="28" hidden="1">#REF!</definedName>
    <definedName name="BExKHU455ZH5GKG6E2QGSHXSSD09" localSheetId="3" hidden="1">#REF!</definedName>
    <definedName name="BExKHU455ZH5GKG6E2QGSHXSSD09" localSheetId="15" hidden="1">#REF!</definedName>
    <definedName name="BExKHU455ZH5GKG6E2QGSHXSSD09" localSheetId="25" hidden="1">#REF!</definedName>
    <definedName name="BExKHU455ZH5GKG6E2QGSHXSSD09" localSheetId="13" hidden="1">#REF!</definedName>
    <definedName name="BExKHU455ZH5GKG6E2QGSHXSSD09" localSheetId="14" hidden="1">#REF!</definedName>
    <definedName name="BExKHU455ZH5GKG6E2QGSHXSSD09" localSheetId="12" hidden="1">#REF!</definedName>
    <definedName name="BExKHU455ZH5GKG6E2QGSHXSSD09" localSheetId="4" hidden="1">#REF!</definedName>
    <definedName name="BExKHU455ZH5GKG6E2QGSHXSSD09" localSheetId="8" hidden="1">#REF!</definedName>
    <definedName name="BExKHU455ZH5GKG6E2QGSHXSSD09" localSheetId="26" hidden="1">#REF!</definedName>
    <definedName name="BExKHU455ZH5GKG6E2QGSHXSSD09" localSheetId="7" hidden="1">#REF!</definedName>
    <definedName name="BExKHU455ZH5GKG6E2QGSHXSSD09" hidden="1">#REF!</definedName>
    <definedName name="BExKIWXB61X2ZFKEM516HYN09OMX" localSheetId="11" hidden="1">#REF!</definedName>
    <definedName name="BExKIWXB61X2ZFKEM516HYN09OMX" localSheetId="6" hidden="1">#REF!</definedName>
    <definedName name="BExKIWXB61X2ZFKEM516HYN09OMX" localSheetId="5" hidden="1">#REF!</definedName>
    <definedName name="BExKIWXB61X2ZFKEM516HYN09OMX" localSheetId="28" hidden="1">#REF!</definedName>
    <definedName name="BExKIWXB61X2ZFKEM516HYN09OMX" localSheetId="3" hidden="1">#REF!</definedName>
    <definedName name="BExKIWXB61X2ZFKEM516HYN09OMX" localSheetId="15" hidden="1">#REF!</definedName>
    <definedName name="BExKIWXB61X2ZFKEM516HYN09OMX" localSheetId="25" hidden="1">#REF!</definedName>
    <definedName name="BExKIWXB61X2ZFKEM516HYN09OMX" localSheetId="13" hidden="1">#REF!</definedName>
    <definedName name="BExKIWXB61X2ZFKEM516HYN09OMX" localSheetId="14" hidden="1">#REF!</definedName>
    <definedName name="BExKIWXB61X2ZFKEM516HYN09OMX" localSheetId="12" hidden="1">#REF!</definedName>
    <definedName name="BExKIWXB61X2ZFKEM516HYN09OMX" localSheetId="4" hidden="1">#REF!</definedName>
    <definedName name="BExKIWXB61X2ZFKEM516HYN09OMX" localSheetId="8" hidden="1">#REF!</definedName>
    <definedName name="BExKIWXB61X2ZFKEM516HYN09OMX" localSheetId="26" hidden="1">#REF!</definedName>
    <definedName name="BExKIWXB61X2ZFKEM516HYN09OMX" localSheetId="7" hidden="1">#REF!</definedName>
    <definedName name="BExKIWXB61X2ZFKEM516HYN09OMX" hidden="1">#REF!</definedName>
    <definedName name="BExKK0C1XGFVNDIKCWYAR98RG9OK" localSheetId="11" hidden="1">#REF!</definedName>
    <definedName name="BExKK0C1XGFVNDIKCWYAR98RG9OK" localSheetId="6" hidden="1">#REF!</definedName>
    <definedName name="BExKK0C1XGFVNDIKCWYAR98RG9OK" localSheetId="5" hidden="1">#REF!</definedName>
    <definedName name="BExKK0C1XGFVNDIKCWYAR98RG9OK" localSheetId="28" hidden="1">#REF!</definedName>
    <definedName name="BExKK0C1XGFVNDIKCWYAR98RG9OK" localSheetId="3" hidden="1">#REF!</definedName>
    <definedName name="BExKK0C1XGFVNDIKCWYAR98RG9OK" localSheetId="15" hidden="1">#REF!</definedName>
    <definedName name="BExKK0C1XGFVNDIKCWYAR98RG9OK" localSheetId="25" hidden="1">#REF!</definedName>
    <definedName name="BExKK0C1XGFVNDIKCWYAR98RG9OK" localSheetId="13" hidden="1">#REF!</definedName>
    <definedName name="BExKK0C1XGFVNDIKCWYAR98RG9OK" localSheetId="14" hidden="1">#REF!</definedName>
    <definedName name="BExKK0C1XGFVNDIKCWYAR98RG9OK" localSheetId="12" hidden="1">#REF!</definedName>
    <definedName name="BExKK0C1XGFVNDIKCWYAR98RG9OK" localSheetId="4" hidden="1">#REF!</definedName>
    <definedName name="BExKK0C1XGFVNDIKCWYAR98RG9OK" localSheetId="8" hidden="1">#REF!</definedName>
    <definedName name="BExKK0C1XGFVNDIKCWYAR98RG9OK" localSheetId="26" hidden="1">#REF!</definedName>
    <definedName name="BExKK0C1XGFVNDIKCWYAR98RG9OK" localSheetId="7" hidden="1">#REF!</definedName>
    <definedName name="BExKK0C1XGFVNDIKCWYAR98RG9OK" hidden="1">#REF!</definedName>
    <definedName name="BExKLLA4GE53GR94DWBMDFMYAB05" localSheetId="11" hidden="1">#REF!</definedName>
    <definedName name="BExKLLA4GE53GR94DWBMDFMYAB05" localSheetId="6" hidden="1">#REF!</definedName>
    <definedName name="BExKLLA4GE53GR94DWBMDFMYAB05" localSheetId="5" hidden="1">#REF!</definedName>
    <definedName name="BExKLLA4GE53GR94DWBMDFMYAB05" localSheetId="28" hidden="1">#REF!</definedName>
    <definedName name="BExKLLA4GE53GR94DWBMDFMYAB05" localSheetId="3" hidden="1">#REF!</definedName>
    <definedName name="BExKLLA4GE53GR94DWBMDFMYAB05" localSheetId="15" hidden="1">#REF!</definedName>
    <definedName name="BExKLLA4GE53GR94DWBMDFMYAB05" localSheetId="25" hidden="1">#REF!</definedName>
    <definedName name="BExKLLA4GE53GR94DWBMDFMYAB05" localSheetId="13" hidden="1">#REF!</definedName>
    <definedName name="BExKLLA4GE53GR94DWBMDFMYAB05" localSheetId="14" hidden="1">#REF!</definedName>
    <definedName name="BExKLLA4GE53GR94DWBMDFMYAB05" localSheetId="12" hidden="1">#REF!</definedName>
    <definedName name="BExKLLA4GE53GR94DWBMDFMYAB05" localSheetId="4" hidden="1">#REF!</definedName>
    <definedName name="BExKLLA4GE53GR94DWBMDFMYAB05" localSheetId="8" hidden="1">#REF!</definedName>
    <definedName name="BExKLLA4GE53GR94DWBMDFMYAB05" localSheetId="26" hidden="1">#REF!</definedName>
    <definedName name="BExKLLA4GE53GR94DWBMDFMYAB05" localSheetId="7" hidden="1">#REF!</definedName>
    <definedName name="BExKLLA4GE53GR94DWBMDFMYAB05" hidden="1">#REF!</definedName>
    <definedName name="BExKM87GLBXV13KUPDU4NIA7Y5NQ" localSheetId="11" hidden="1">#REF!</definedName>
    <definedName name="BExKM87GLBXV13KUPDU4NIA7Y5NQ" localSheetId="6" hidden="1">#REF!</definedName>
    <definedName name="BExKM87GLBXV13KUPDU4NIA7Y5NQ" localSheetId="5" hidden="1">#REF!</definedName>
    <definedName name="BExKM87GLBXV13KUPDU4NIA7Y5NQ" localSheetId="28" hidden="1">#REF!</definedName>
    <definedName name="BExKM87GLBXV13KUPDU4NIA7Y5NQ" localSheetId="3" hidden="1">#REF!</definedName>
    <definedName name="BExKM87GLBXV13KUPDU4NIA7Y5NQ" localSheetId="15" hidden="1">#REF!</definedName>
    <definedName name="BExKM87GLBXV13KUPDU4NIA7Y5NQ" localSheetId="25" hidden="1">#REF!</definedName>
    <definedName name="BExKM87GLBXV13KUPDU4NIA7Y5NQ" localSheetId="13" hidden="1">#REF!</definedName>
    <definedName name="BExKM87GLBXV13KUPDU4NIA7Y5NQ" localSheetId="14" hidden="1">#REF!</definedName>
    <definedName name="BExKM87GLBXV13KUPDU4NIA7Y5NQ" localSheetId="12" hidden="1">#REF!</definedName>
    <definedName name="BExKM87GLBXV13KUPDU4NIA7Y5NQ" localSheetId="4" hidden="1">#REF!</definedName>
    <definedName name="BExKM87GLBXV13KUPDU4NIA7Y5NQ" localSheetId="8" hidden="1">#REF!</definedName>
    <definedName name="BExKM87GLBXV13KUPDU4NIA7Y5NQ" localSheetId="26" hidden="1">#REF!</definedName>
    <definedName name="BExKM87GLBXV13KUPDU4NIA7Y5NQ" localSheetId="7" hidden="1">#REF!</definedName>
    <definedName name="BExKM87GLBXV13KUPDU4NIA7Y5NQ" hidden="1">#REF!</definedName>
    <definedName name="BExKMG5F5P8TUG5A0TI9SI8E5JLV" localSheetId="11" hidden="1">#REF!</definedName>
    <definedName name="BExKMG5F5P8TUG5A0TI9SI8E5JLV" localSheetId="6" hidden="1">#REF!</definedName>
    <definedName name="BExKMG5F5P8TUG5A0TI9SI8E5JLV" localSheetId="5" hidden="1">#REF!</definedName>
    <definedName name="BExKMG5F5P8TUG5A0TI9SI8E5JLV" localSheetId="28" hidden="1">#REF!</definedName>
    <definedName name="BExKMG5F5P8TUG5A0TI9SI8E5JLV" localSheetId="3" hidden="1">#REF!</definedName>
    <definedName name="BExKMG5F5P8TUG5A0TI9SI8E5JLV" localSheetId="15" hidden="1">#REF!</definedName>
    <definedName name="BExKMG5F5P8TUG5A0TI9SI8E5JLV" localSheetId="25" hidden="1">#REF!</definedName>
    <definedName name="BExKMG5F5P8TUG5A0TI9SI8E5JLV" localSheetId="13" hidden="1">#REF!</definedName>
    <definedName name="BExKMG5F5P8TUG5A0TI9SI8E5JLV" localSheetId="14" hidden="1">#REF!</definedName>
    <definedName name="BExKMG5F5P8TUG5A0TI9SI8E5JLV" localSheetId="12" hidden="1">#REF!</definedName>
    <definedName name="BExKMG5F5P8TUG5A0TI9SI8E5JLV" localSheetId="4" hidden="1">#REF!</definedName>
    <definedName name="BExKMG5F5P8TUG5A0TI9SI8E5JLV" localSheetId="8" hidden="1">#REF!</definedName>
    <definedName name="BExKMG5F5P8TUG5A0TI9SI8E5JLV" localSheetId="26" hidden="1">#REF!</definedName>
    <definedName name="BExKMG5F5P8TUG5A0TI9SI8E5JLV" localSheetId="7" hidden="1">#REF!</definedName>
    <definedName name="BExKMG5F5P8TUG5A0TI9SI8E5JLV" hidden="1">#REF!</definedName>
    <definedName name="BExKOLH0512OR3NJN08UMM9EAM0W" localSheetId="11" hidden="1">#REF!</definedName>
    <definedName name="BExKOLH0512OR3NJN08UMM9EAM0W" localSheetId="6" hidden="1">#REF!</definedName>
    <definedName name="BExKOLH0512OR3NJN08UMM9EAM0W" localSheetId="5" hidden="1">#REF!</definedName>
    <definedName name="BExKOLH0512OR3NJN08UMM9EAM0W" localSheetId="28" hidden="1">#REF!</definedName>
    <definedName name="BExKOLH0512OR3NJN08UMM9EAM0W" localSheetId="3" hidden="1">#REF!</definedName>
    <definedName name="BExKOLH0512OR3NJN08UMM9EAM0W" localSheetId="15" hidden="1">#REF!</definedName>
    <definedName name="BExKOLH0512OR3NJN08UMM9EAM0W" localSheetId="25" hidden="1">#REF!</definedName>
    <definedName name="BExKOLH0512OR3NJN08UMM9EAM0W" localSheetId="13" hidden="1">#REF!</definedName>
    <definedName name="BExKOLH0512OR3NJN08UMM9EAM0W" localSheetId="14" hidden="1">#REF!</definedName>
    <definedName name="BExKOLH0512OR3NJN08UMM9EAM0W" localSheetId="12" hidden="1">#REF!</definedName>
    <definedName name="BExKOLH0512OR3NJN08UMM9EAM0W" localSheetId="4" hidden="1">#REF!</definedName>
    <definedName name="BExKOLH0512OR3NJN08UMM9EAM0W" localSheetId="8" hidden="1">#REF!</definedName>
    <definedName name="BExKOLH0512OR3NJN08UMM9EAM0W" localSheetId="26" hidden="1">#REF!</definedName>
    <definedName name="BExKOLH0512OR3NJN08UMM9EAM0W" localSheetId="7" hidden="1">#REF!</definedName>
    <definedName name="BExKOLH0512OR3NJN08UMM9EAM0W" hidden="1">#REF!</definedName>
    <definedName name="BExKOR0J3AHVLAIKDV88C0WQFNRO" localSheetId="11" hidden="1">#REF!</definedName>
    <definedName name="BExKOR0J3AHVLAIKDV88C0WQFNRO" localSheetId="6" hidden="1">#REF!</definedName>
    <definedName name="BExKOR0J3AHVLAIKDV88C0WQFNRO" localSheetId="5" hidden="1">#REF!</definedName>
    <definedName name="BExKOR0J3AHVLAIKDV88C0WQFNRO" localSheetId="28" hidden="1">#REF!</definedName>
    <definedName name="BExKOR0J3AHVLAIKDV88C0WQFNRO" localSheetId="3" hidden="1">#REF!</definedName>
    <definedName name="BExKOR0J3AHVLAIKDV88C0WQFNRO" localSheetId="15" hidden="1">#REF!</definedName>
    <definedName name="BExKOR0J3AHVLAIKDV88C0WQFNRO" localSheetId="25" hidden="1">#REF!</definedName>
    <definedName name="BExKOR0J3AHVLAIKDV88C0WQFNRO" localSheetId="13" hidden="1">#REF!</definedName>
    <definedName name="BExKOR0J3AHVLAIKDV88C0WQFNRO" localSheetId="14" hidden="1">#REF!</definedName>
    <definedName name="BExKOR0J3AHVLAIKDV88C0WQFNRO" localSheetId="12" hidden="1">#REF!</definedName>
    <definedName name="BExKOR0J3AHVLAIKDV88C0WQFNRO" localSheetId="4" hidden="1">#REF!</definedName>
    <definedName name="BExKOR0J3AHVLAIKDV88C0WQFNRO" localSheetId="8" hidden="1">#REF!</definedName>
    <definedName name="BExKOR0J3AHVLAIKDV88C0WQFNRO" localSheetId="26" hidden="1">#REF!</definedName>
    <definedName name="BExKOR0J3AHVLAIKDV88C0WQFNRO" localSheetId="7" hidden="1">#REF!</definedName>
    <definedName name="BExKOR0J3AHVLAIKDV88C0WQFNRO" hidden="1">#REF!</definedName>
    <definedName name="BExKPASNFSJMGKE8NVFL5X8LR6X1" localSheetId="11" hidden="1">#REF!</definedName>
    <definedName name="BExKPASNFSJMGKE8NVFL5X8LR6X1" localSheetId="6" hidden="1">#REF!</definedName>
    <definedName name="BExKPASNFSJMGKE8NVFL5X8LR6X1" localSheetId="5" hidden="1">#REF!</definedName>
    <definedName name="BExKPASNFSJMGKE8NVFL5X8LR6X1" localSheetId="28" hidden="1">#REF!</definedName>
    <definedName name="BExKPASNFSJMGKE8NVFL5X8LR6X1" localSheetId="3" hidden="1">#REF!</definedName>
    <definedName name="BExKPASNFSJMGKE8NVFL5X8LR6X1" localSheetId="15" hidden="1">#REF!</definedName>
    <definedName name="BExKPASNFSJMGKE8NVFL5X8LR6X1" localSheetId="25" hidden="1">#REF!</definedName>
    <definedName name="BExKPASNFSJMGKE8NVFL5X8LR6X1" localSheetId="13" hidden="1">#REF!</definedName>
    <definedName name="BExKPASNFSJMGKE8NVFL5X8LR6X1" localSheetId="14" hidden="1">#REF!</definedName>
    <definedName name="BExKPASNFSJMGKE8NVFL5X8LR6X1" localSheetId="12" hidden="1">#REF!</definedName>
    <definedName name="BExKPASNFSJMGKE8NVFL5X8LR6X1" localSheetId="4" hidden="1">#REF!</definedName>
    <definedName name="BExKPASNFSJMGKE8NVFL5X8LR6X1" localSheetId="8" hidden="1">#REF!</definedName>
    <definedName name="BExKPASNFSJMGKE8NVFL5X8LR6X1" localSheetId="26" hidden="1">#REF!</definedName>
    <definedName name="BExKPASNFSJMGKE8NVFL5X8LR6X1" localSheetId="7" hidden="1">#REF!</definedName>
    <definedName name="BExKPASNFSJMGKE8NVFL5X8LR6X1" hidden="1">#REF!</definedName>
    <definedName name="BExKPKZHYYPCAGJ5HQ0DW3TH7SAT" localSheetId="11" hidden="1">#REF!</definedName>
    <definedName name="BExKPKZHYYPCAGJ5HQ0DW3TH7SAT" localSheetId="6" hidden="1">#REF!</definedName>
    <definedName name="BExKPKZHYYPCAGJ5HQ0DW3TH7SAT" localSheetId="5" hidden="1">#REF!</definedName>
    <definedName name="BExKPKZHYYPCAGJ5HQ0DW3TH7SAT" localSheetId="28" hidden="1">#REF!</definedName>
    <definedName name="BExKPKZHYYPCAGJ5HQ0DW3TH7SAT" localSheetId="3" hidden="1">#REF!</definedName>
    <definedName name="BExKPKZHYYPCAGJ5HQ0DW3TH7SAT" localSheetId="15" hidden="1">#REF!</definedName>
    <definedName name="BExKPKZHYYPCAGJ5HQ0DW3TH7SAT" localSheetId="25" hidden="1">#REF!</definedName>
    <definedName name="BExKPKZHYYPCAGJ5HQ0DW3TH7SAT" localSheetId="13" hidden="1">#REF!</definedName>
    <definedName name="BExKPKZHYYPCAGJ5HQ0DW3TH7SAT" localSheetId="14" hidden="1">#REF!</definedName>
    <definedName name="BExKPKZHYYPCAGJ5HQ0DW3TH7SAT" localSheetId="12" hidden="1">#REF!</definedName>
    <definedName name="BExKPKZHYYPCAGJ5HQ0DW3TH7SAT" localSheetId="4" hidden="1">#REF!</definedName>
    <definedName name="BExKPKZHYYPCAGJ5HQ0DW3TH7SAT" localSheetId="8" hidden="1">#REF!</definedName>
    <definedName name="BExKPKZHYYPCAGJ5HQ0DW3TH7SAT" localSheetId="26" hidden="1">#REF!</definedName>
    <definedName name="BExKPKZHYYPCAGJ5HQ0DW3TH7SAT" localSheetId="7" hidden="1">#REF!</definedName>
    <definedName name="BExKPKZHYYPCAGJ5HQ0DW3TH7SAT" hidden="1">#REF!</definedName>
    <definedName name="BExKQUOUJJD11PRIRWBWSYL57F0B" localSheetId="11" hidden="1">#REF!</definedName>
    <definedName name="BExKQUOUJJD11PRIRWBWSYL57F0B" localSheetId="6" hidden="1">#REF!</definedName>
    <definedName name="BExKQUOUJJD11PRIRWBWSYL57F0B" localSheetId="5" hidden="1">#REF!</definedName>
    <definedName name="BExKQUOUJJD11PRIRWBWSYL57F0B" localSheetId="28" hidden="1">#REF!</definedName>
    <definedName name="BExKQUOUJJD11PRIRWBWSYL57F0B" localSheetId="3" hidden="1">#REF!</definedName>
    <definedName name="BExKQUOUJJD11PRIRWBWSYL57F0B" localSheetId="15" hidden="1">#REF!</definedName>
    <definedName name="BExKQUOUJJD11PRIRWBWSYL57F0B" localSheetId="25" hidden="1">#REF!</definedName>
    <definedName name="BExKQUOUJJD11PRIRWBWSYL57F0B" localSheetId="13" hidden="1">#REF!</definedName>
    <definedName name="BExKQUOUJJD11PRIRWBWSYL57F0B" localSheetId="14" hidden="1">#REF!</definedName>
    <definedName name="BExKQUOUJJD11PRIRWBWSYL57F0B" localSheetId="12" hidden="1">#REF!</definedName>
    <definedName name="BExKQUOUJJD11PRIRWBWSYL57F0B" localSheetId="4" hidden="1">#REF!</definedName>
    <definedName name="BExKQUOUJJD11PRIRWBWSYL57F0B" localSheetId="8" hidden="1">#REF!</definedName>
    <definedName name="BExKQUOUJJD11PRIRWBWSYL57F0B" localSheetId="26" hidden="1">#REF!</definedName>
    <definedName name="BExKQUOUJJD11PRIRWBWSYL57F0B" localSheetId="7" hidden="1">#REF!</definedName>
    <definedName name="BExKQUOUJJD11PRIRWBWSYL57F0B" hidden="1">#REF!</definedName>
    <definedName name="BExKQUU5QA10KXLVN9WW0YRWN457" localSheetId="11" hidden="1">#REF!</definedName>
    <definedName name="BExKQUU5QA10KXLVN9WW0YRWN457" localSheetId="6" hidden="1">#REF!</definedName>
    <definedName name="BExKQUU5QA10KXLVN9WW0YRWN457" localSheetId="5" hidden="1">#REF!</definedName>
    <definedName name="BExKQUU5QA10KXLVN9WW0YRWN457" localSheetId="28" hidden="1">#REF!</definedName>
    <definedName name="BExKQUU5QA10KXLVN9WW0YRWN457" localSheetId="3" hidden="1">#REF!</definedName>
    <definedName name="BExKQUU5QA10KXLVN9WW0YRWN457" localSheetId="15" hidden="1">#REF!</definedName>
    <definedName name="BExKQUU5QA10KXLVN9WW0YRWN457" localSheetId="25" hidden="1">#REF!</definedName>
    <definedName name="BExKQUU5QA10KXLVN9WW0YRWN457" localSheetId="13" hidden="1">#REF!</definedName>
    <definedName name="BExKQUU5QA10KXLVN9WW0YRWN457" localSheetId="14" hidden="1">#REF!</definedName>
    <definedName name="BExKQUU5QA10KXLVN9WW0YRWN457" localSheetId="12" hidden="1">#REF!</definedName>
    <definedName name="BExKQUU5QA10KXLVN9WW0YRWN457" localSheetId="4" hidden="1">#REF!</definedName>
    <definedName name="BExKQUU5QA10KXLVN9WW0YRWN457" localSheetId="8" hidden="1">#REF!</definedName>
    <definedName name="BExKQUU5QA10KXLVN9WW0YRWN457" localSheetId="26" hidden="1">#REF!</definedName>
    <definedName name="BExKQUU5QA10KXLVN9WW0YRWN457" localSheetId="7" hidden="1">#REF!</definedName>
    <definedName name="BExKQUU5QA10KXLVN9WW0YRWN457" hidden="1">#REF!</definedName>
    <definedName name="BExKR26LEB6FSIZVDUIG998JIFAA" localSheetId="11" hidden="1">#REF!</definedName>
    <definedName name="BExKR26LEB6FSIZVDUIG998JIFAA" localSheetId="6" hidden="1">#REF!</definedName>
    <definedName name="BExKR26LEB6FSIZVDUIG998JIFAA" localSheetId="5" hidden="1">#REF!</definedName>
    <definedName name="BExKR26LEB6FSIZVDUIG998JIFAA" localSheetId="28" hidden="1">#REF!</definedName>
    <definedName name="BExKR26LEB6FSIZVDUIG998JIFAA" localSheetId="3" hidden="1">#REF!</definedName>
    <definedName name="BExKR26LEB6FSIZVDUIG998JIFAA" localSheetId="15" hidden="1">#REF!</definedName>
    <definedName name="BExKR26LEB6FSIZVDUIG998JIFAA" localSheetId="25" hidden="1">#REF!</definedName>
    <definedName name="BExKR26LEB6FSIZVDUIG998JIFAA" localSheetId="13" hidden="1">#REF!</definedName>
    <definedName name="BExKR26LEB6FSIZVDUIG998JIFAA" localSheetId="14" hidden="1">#REF!</definedName>
    <definedName name="BExKR26LEB6FSIZVDUIG998JIFAA" localSheetId="12" hidden="1">#REF!</definedName>
    <definedName name="BExKR26LEB6FSIZVDUIG998JIFAA" localSheetId="4" hidden="1">#REF!</definedName>
    <definedName name="BExKR26LEB6FSIZVDUIG998JIFAA" localSheetId="8" hidden="1">#REF!</definedName>
    <definedName name="BExKR26LEB6FSIZVDUIG998JIFAA" localSheetId="26" hidden="1">#REF!</definedName>
    <definedName name="BExKR26LEB6FSIZVDUIG998JIFAA" localSheetId="7" hidden="1">#REF!</definedName>
    <definedName name="BExKR26LEB6FSIZVDUIG998JIFAA" hidden="1">#REF!</definedName>
    <definedName name="BExKSG8FV6NDQ12FX8MPCQLA3PBG" localSheetId="11" hidden="1">#REF!</definedName>
    <definedName name="BExKSG8FV6NDQ12FX8MPCQLA3PBG" localSheetId="6" hidden="1">#REF!</definedName>
    <definedName name="BExKSG8FV6NDQ12FX8MPCQLA3PBG" localSheetId="5" hidden="1">#REF!</definedName>
    <definedName name="BExKSG8FV6NDQ12FX8MPCQLA3PBG" localSheetId="28" hidden="1">#REF!</definedName>
    <definedName name="BExKSG8FV6NDQ12FX8MPCQLA3PBG" localSheetId="3" hidden="1">#REF!</definedName>
    <definedName name="BExKSG8FV6NDQ12FX8MPCQLA3PBG" localSheetId="15" hidden="1">#REF!</definedName>
    <definedName name="BExKSG8FV6NDQ12FX8MPCQLA3PBG" localSheetId="25" hidden="1">#REF!</definedName>
    <definedName name="BExKSG8FV6NDQ12FX8MPCQLA3PBG" localSheetId="13" hidden="1">#REF!</definedName>
    <definedName name="BExKSG8FV6NDQ12FX8MPCQLA3PBG" localSheetId="14" hidden="1">#REF!</definedName>
    <definedName name="BExKSG8FV6NDQ12FX8MPCQLA3PBG" localSheetId="12" hidden="1">#REF!</definedName>
    <definedName name="BExKSG8FV6NDQ12FX8MPCQLA3PBG" localSheetId="4" hidden="1">#REF!</definedName>
    <definedName name="BExKSG8FV6NDQ12FX8MPCQLA3PBG" localSheetId="8" hidden="1">#REF!</definedName>
    <definedName name="BExKSG8FV6NDQ12FX8MPCQLA3PBG" localSheetId="26" hidden="1">#REF!</definedName>
    <definedName name="BExKSG8FV6NDQ12FX8MPCQLA3PBG" localSheetId="7" hidden="1">#REF!</definedName>
    <definedName name="BExKSG8FV6NDQ12FX8MPCQLA3PBG" hidden="1">#REF!</definedName>
    <definedName name="BExKSNVJDEDLE2Q90VVIDP2677MI" localSheetId="11" hidden="1">#REF!</definedName>
    <definedName name="BExKSNVJDEDLE2Q90VVIDP2677MI" localSheetId="6" hidden="1">#REF!</definedName>
    <definedName name="BExKSNVJDEDLE2Q90VVIDP2677MI" localSheetId="5" hidden="1">#REF!</definedName>
    <definedName name="BExKSNVJDEDLE2Q90VVIDP2677MI" localSheetId="28" hidden="1">#REF!</definedName>
    <definedName name="BExKSNVJDEDLE2Q90VVIDP2677MI" localSheetId="3" hidden="1">#REF!</definedName>
    <definedName name="BExKSNVJDEDLE2Q90VVIDP2677MI" localSheetId="15" hidden="1">#REF!</definedName>
    <definedName name="BExKSNVJDEDLE2Q90VVIDP2677MI" localSheetId="25" hidden="1">#REF!</definedName>
    <definedName name="BExKSNVJDEDLE2Q90VVIDP2677MI" localSheetId="13" hidden="1">#REF!</definedName>
    <definedName name="BExKSNVJDEDLE2Q90VVIDP2677MI" localSheetId="14" hidden="1">#REF!</definedName>
    <definedName name="BExKSNVJDEDLE2Q90VVIDP2677MI" localSheetId="12" hidden="1">#REF!</definedName>
    <definedName name="BExKSNVJDEDLE2Q90VVIDP2677MI" localSheetId="4" hidden="1">#REF!</definedName>
    <definedName name="BExKSNVJDEDLE2Q90VVIDP2677MI" localSheetId="8" hidden="1">#REF!</definedName>
    <definedName name="BExKSNVJDEDLE2Q90VVIDP2677MI" localSheetId="26" hidden="1">#REF!</definedName>
    <definedName name="BExKSNVJDEDLE2Q90VVIDP2677MI" localSheetId="7" hidden="1">#REF!</definedName>
    <definedName name="BExKSNVJDEDLE2Q90VVIDP2677MI" hidden="1">#REF!</definedName>
    <definedName name="BExKSXM32YE7WZK4GITMNNVQYK3J" localSheetId="11" hidden="1">#REF!</definedName>
    <definedName name="BExKSXM32YE7WZK4GITMNNVQYK3J" localSheetId="6" hidden="1">#REF!</definedName>
    <definedName name="BExKSXM32YE7WZK4GITMNNVQYK3J" localSheetId="5" hidden="1">#REF!</definedName>
    <definedName name="BExKSXM32YE7WZK4GITMNNVQYK3J" localSheetId="28" hidden="1">#REF!</definedName>
    <definedName name="BExKSXM32YE7WZK4GITMNNVQYK3J" localSheetId="3" hidden="1">#REF!</definedName>
    <definedName name="BExKSXM32YE7WZK4GITMNNVQYK3J" localSheetId="15" hidden="1">#REF!</definedName>
    <definedName name="BExKSXM32YE7WZK4GITMNNVQYK3J" localSheetId="25" hidden="1">#REF!</definedName>
    <definedName name="BExKSXM32YE7WZK4GITMNNVQYK3J" localSheetId="13" hidden="1">#REF!</definedName>
    <definedName name="BExKSXM32YE7WZK4GITMNNVQYK3J" localSheetId="14" hidden="1">#REF!</definedName>
    <definedName name="BExKSXM32YE7WZK4GITMNNVQYK3J" localSheetId="12" hidden="1">#REF!</definedName>
    <definedName name="BExKSXM32YE7WZK4GITMNNVQYK3J" localSheetId="4" hidden="1">#REF!</definedName>
    <definedName name="BExKSXM32YE7WZK4GITMNNVQYK3J" localSheetId="8" hidden="1">#REF!</definedName>
    <definedName name="BExKSXM32YE7WZK4GITMNNVQYK3J" localSheetId="26" hidden="1">#REF!</definedName>
    <definedName name="BExKSXM32YE7WZK4GITMNNVQYK3J" localSheetId="7" hidden="1">#REF!</definedName>
    <definedName name="BExKSXM32YE7WZK4GITMNNVQYK3J" hidden="1">#REF!</definedName>
    <definedName name="BExKV56NZ8EC9WR0KVHOW1TV9N6M" localSheetId="11" hidden="1">#REF!</definedName>
    <definedName name="BExKV56NZ8EC9WR0KVHOW1TV9N6M" localSheetId="6" hidden="1">#REF!</definedName>
    <definedName name="BExKV56NZ8EC9WR0KVHOW1TV9N6M" localSheetId="5" hidden="1">#REF!</definedName>
    <definedName name="BExKV56NZ8EC9WR0KVHOW1TV9N6M" localSheetId="28" hidden="1">#REF!</definedName>
    <definedName name="BExKV56NZ8EC9WR0KVHOW1TV9N6M" localSheetId="3" hidden="1">#REF!</definedName>
    <definedName name="BExKV56NZ8EC9WR0KVHOW1TV9N6M" localSheetId="15" hidden="1">#REF!</definedName>
    <definedName name="BExKV56NZ8EC9WR0KVHOW1TV9N6M" localSheetId="25" hidden="1">#REF!</definedName>
    <definedName name="BExKV56NZ8EC9WR0KVHOW1TV9N6M" localSheetId="13" hidden="1">#REF!</definedName>
    <definedName name="BExKV56NZ8EC9WR0KVHOW1TV9N6M" localSheetId="14" hidden="1">#REF!</definedName>
    <definedName name="BExKV56NZ8EC9WR0KVHOW1TV9N6M" localSheetId="12" hidden="1">#REF!</definedName>
    <definedName name="BExKV56NZ8EC9WR0KVHOW1TV9N6M" localSheetId="4" hidden="1">#REF!</definedName>
    <definedName name="BExKV56NZ8EC9WR0KVHOW1TV9N6M" localSheetId="8" hidden="1">#REF!</definedName>
    <definedName name="BExKV56NZ8EC9WR0KVHOW1TV9N6M" localSheetId="26" hidden="1">#REF!</definedName>
    <definedName name="BExKV56NZ8EC9WR0KVHOW1TV9N6M" localSheetId="7" hidden="1">#REF!</definedName>
    <definedName name="BExKV56NZ8EC9WR0KVHOW1TV9N6M" hidden="1">#REF!</definedName>
    <definedName name="BExKVK65NA9FIMJY42CZTL6KPB1U" localSheetId="11" hidden="1">#REF!</definedName>
    <definedName name="BExKVK65NA9FIMJY42CZTL6KPB1U" localSheetId="6" hidden="1">#REF!</definedName>
    <definedName name="BExKVK65NA9FIMJY42CZTL6KPB1U" localSheetId="5" hidden="1">#REF!</definedName>
    <definedName name="BExKVK65NA9FIMJY42CZTL6KPB1U" localSheetId="28" hidden="1">#REF!</definedName>
    <definedName name="BExKVK65NA9FIMJY42CZTL6KPB1U" localSheetId="3" hidden="1">#REF!</definedName>
    <definedName name="BExKVK65NA9FIMJY42CZTL6KPB1U" localSheetId="15" hidden="1">#REF!</definedName>
    <definedName name="BExKVK65NA9FIMJY42CZTL6KPB1U" localSheetId="25" hidden="1">#REF!</definedName>
    <definedName name="BExKVK65NA9FIMJY42CZTL6KPB1U" localSheetId="13" hidden="1">#REF!</definedName>
    <definedName name="BExKVK65NA9FIMJY42CZTL6KPB1U" localSheetId="14" hidden="1">#REF!</definedName>
    <definedName name="BExKVK65NA9FIMJY42CZTL6KPB1U" localSheetId="12" hidden="1">#REF!</definedName>
    <definedName name="BExKVK65NA9FIMJY42CZTL6KPB1U" localSheetId="4" hidden="1">#REF!</definedName>
    <definedName name="BExKVK65NA9FIMJY42CZTL6KPB1U" localSheetId="8" hidden="1">#REF!</definedName>
    <definedName name="BExKVK65NA9FIMJY42CZTL6KPB1U" localSheetId="26" hidden="1">#REF!</definedName>
    <definedName name="BExKVK65NA9FIMJY42CZTL6KPB1U" localSheetId="7" hidden="1">#REF!</definedName>
    <definedName name="BExKVK65NA9FIMJY42CZTL6KPB1U" hidden="1">#REF!</definedName>
    <definedName name="BExKVMV9AEIU94QDY3F6PRZJNG39" localSheetId="11" hidden="1">#REF!</definedName>
    <definedName name="BExKVMV9AEIU94QDY3F6PRZJNG39" localSheetId="6" hidden="1">#REF!</definedName>
    <definedName name="BExKVMV9AEIU94QDY3F6PRZJNG39" localSheetId="5" hidden="1">#REF!</definedName>
    <definedName name="BExKVMV9AEIU94QDY3F6PRZJNG39" localSheetId="28" hidden="1">#REF!</definedName>
    <definedName name="BExKVMV9AEIU94QDY3F6PRZJNG39" localSheetId="3" hidden="1">#REF!</definedName>
    <definedName name="BExKVMV9AEIU94QDY3F6PRZJNG39" localSheetId="15" hidden="1">#REF!</definedName>
    <definedName name="BExKVMV9AEIU94QDY3F6PRZJNG39" localSheetId="25" hidden="1">#REF!</definedName>
    <definedName name="BExKVMV9AEIU94QDY3F6PRZJNG39" localSheetId="13" hidden="1">#REF!</definedName>
    <definedName name="BExKVMV9AEIU94QDY3F6PRZJNG39" localSheetId="14" hidden="1">#REF!</definedName>
    <definedName name="BExKVMV9AEIU94QDY3F6PRZJNG39" localSheetId="12" hidden="1">#REF!</definedName>
    <definedName name="BExKVMV9AEIU94QDY3F6PRZJNG39" localSheetId="4" hidden="1">#REF!</definedName>
    <definedName name="BExKVMV9AEIU94QDY3F6PRZJNG39" localSheetId="8" hidden="1">#REF!</definedName>
    <definedName name="BExKVMV9AEIU94QDY3F6PRZJNG39" localSheetId="26" hidden="1">#REF!</definedName>
    <definedName name="BExKVMV9AEIU94QDY3F6PRZJNG39" localSheetId="7" hidden="1">#REF!</definedName>
    <definedName name="BExKVMV9AEIU94QDY3F6PRZJNG39" hidden="1">#REF!</definedName>
    <definedName name="BExKW3Y92HZEVAZWX06TJ9355384" localSheetId="11" hidden="1">#REF!</definedName>
    <definedName name="BExKW3Y92HZEVAZWX06TJ9355384" localSheetId="6" hidden="1">#REF!</definedName>
    <definedName name="BExKW3Y92HZEVAZWX06TJ9355384" localSheetId="5" hidden="1">#REF!</definedName>
    <definedName name="BExKW3Y92HZEVAZWX06TJ9355384" localSheetId="28" hidden="1">#REF!</definedName>
    <definedName name="BExKW3Y92HZEVAZWX06TJ9355384" localSheetId="3" hidden="1">#REF!</definedName>
    <definedName name="BExKW3Y92HZEVAZWX06TJ9355384" localSheetId="15" hidden="1">#REF!</definedName>
    <definedName name="BExKW3Y92HZEVAZWX06TJ9355384" localSheetId="25" hidden="1">#REF!</definedName>
    <definedName name="BExKW3Y92HZEVAZWX06TJ9355384" localSheetId="13" hidden="1">#REF!</definedName>
    <definedName name="BExKW3Y92HZEVAZWX06TJ9355384" localSheetId="14" hidden="1">#REF!</definedName>
    <definedName name="BExKW3Y92HZEVAZWX06TJ9355384" localSheetId="12" hidden="1">#REF!</definedName>
    <definedName name="BExKW3Y92HZEVAZWX06TJ9355384" localSheetId="4" hidden="1">#REF!</definedName>
    <definedName name="BExKW3Y92HZEVAZWX06TJ9355384" localSheetId="8" hidden="1">#REF!</definedName>
    <definedName name="BExKW3Y92HZEVAZWX06TJ9355384" localSheetId="26" hidden="1">#REF!</definedName>
    <definedName name="BExKW3Y92HZEVAZWX06TJ9355384" localSheetId="7" hidden="1">#REF!</definedName>
    <definedName name="BExKW3Y92HZEVAZWX06TJ9355384" hidden="1">#REF!</definedName>
    <definedName name="BExM995RT6RGZQ9UK3AJ9LM2BCZX" localSheetId="11" hidden="1">#REF!</definedName>
    <definedName name="BExM995RT6RGZQ9UK3AJ9LM2BCZX" localSheetId="6" hidden="1">#REF!</definedName>
    <definedName name="BExM995RT6RGZQ9UK3AJ9LM2BCZX" localSheetId="5" hidden="1">#REF!</definedName>
    <definedName name="BExM995RT6RGZQ9UK3AJ9LM2BCZX" localSheetId="28" hidden="1">#REF!</definedName>
    <definedName name="BExM995RT6RGZQ9UK3AJ9LM2BCZX" localSheetId="3" hidden="1">#REF!</definedName>
    <definedName name="BExM995RT6RGZQ9UK3AJ9LM2BCZX" localSheetId="15" hidden="1">#REF!</definedName>
    <definedName name="BExM995RT6RGZQ9UK3AJ9LM2BCZX" localSheetId="25" hidden="1">#REF!</definedName>
    <definedName name="BExM995RT6RGZQ9UK3AJ9LM2BCZX" localSheetId="13" hidden="1">#REF!</definedName>
    <definedName name="BExM995RT6RGZQ9UK3AJ9LM2BCZX" localSheetId="14" hidden="1">#REF!</definedName>
    <definedName name="BExM995RT6RGZQ9UK3AJ9LM2BCZX" localSheetId="12" hidden="1">#REF!</definedName>
    <definedName name="BExM995RT6RGZQ9UK3AJ9LM2BCZX" localSheetId="4" hidden="1">#REF!</definedName>
    <definedName name="BExM995RT6RGZQ9UK3AJ9LM2BCZX" localSheetId="8" hidden="1">#REF!</definedName>
    <definedName name="BExM995RT6RGZQ9UK3AJ9LM2BCZX" localSheetId="26" hidden="1">#REF!</definedName>
    <definedName name="BExM995RT6RGZQ9UK3AJ9LM2BCZX" localSheetId="7" hidden="1">#REF!</definedName>
    <definedName name="BExM995RT6RGZQ9UK3AJ9LM2BCZX" hidden="1">#REF!</definedName>
    <definedName name="BExMBJQ8ICWUWKP68CPPYASWUN4E" localSheetId="11" hidden="1">#REF!</definedName>
    <definedName name="BExMBJQ8ICWUWKP68CPPYASWUN4E" localSheetId="6" hidden="1">#REF!</definedName>
    <definedName name="BExMBJQ8ICWUWKP68CPPYASWUN4E" localSheetId="5" hidden="1">#REF!</definedName>
    <definedName name="BExMBJQ8ICWUWKP68CPPYASWUN4E" localSheetId="28" hidden="1">#REF!</definedName>
    <definedName name="BExMBJQ8ICWUWKP68CPPYASWUN4E" localSheetId="3" hidden="1">#REF!</definedName>
    <definedName name="BExMBJQ8ICWUWKP68CPPYASWUN4E" localSheetId="15" hidden="1">#REF!</definedName>
    <definedName name="BExMBJQ8ICWUWKP68CPPYASWUN4E" localSheetId="25" hidden="1">#REF!</definedName>
    <definedName name="BExMBJQ8ICWUWKP68CPPYASWUN4E" localSheetId="13" hidden="1">#REF!</definedName>
    <definedName name="BExMBJQ8ICWUWKP68CPPYASWUN4E" localSheetId="14" hidden="1">#REF!</definedName>
    <definedName name="BExMBJQ8ICWUWKP68CPPYASWUN4E" localSheetId="12" hidden="1">#REF!</definedName>
    <definedName name="BExMBJQ8ICWUWKP68CPPYASWUN4E" localSheetId="4" hidden="1">#REF!</definedName>
    <definedName name="BExMBJQ8ICWUWKP68CPPYASWUN4E" localSheetId="8" hidden="1">#REF!</definedName>
    <definedName name="BExMBJQ8ICWUWKP68CPPYASWUN4E" localSheetId="26" hidden="1">#REF!</definedName>
    <definedName name="BExMBJQ8ICWUWKP68CPPYASWUN4E" localSheetId="7" hidden="1">#REF!</definedName>
    <definedName name="BExMBJQ8ICWUWKP68CPPYASWUN4E" hidden="1">#REF!</definedName>
    <definedName name="BExMC1PMJS9R7QEPMHKS0NIDNOFY" localSheetId="11" hidden="1">#REF!</definedName>
    <definedName name="BExMC1PMJS9R7QEPMHKS0NIDNOFY" localSheetId="6" hidden="1">#REF!</definedName>
    <definedName name="BExMC1PMJS9R7QEPMHKS0NIDNOFY" localSheetId="5" hidden="1">#REF!</definedName>
    <definedName name="BExMC1PMJS9R7QEPMHKS0NIDNOFY" localSheetId="28" hidden="1">#REF!</definedName>
    <definedName name="BExMC1PMJS9R7QEPMHKS0NIDNOFY" localSheetId="3" hidden="1">#REF!</definedName>
    <definedName name="BExMC1PMJS9R7QEPMHKS0NIDNOFY" localSheetId="15" hidden="1">#REF!</definedName>
    <definedName name="BExMC1PMJS9R7QEPMHKS0NIDNOFY" localSheetId="25" hidden="1">#REF!</definedName>
    <definedName name="BExMC1PMJS9R7QEPMHKS0NIDNOFY" localSheetId="13" hidden="1">#REF!</definedName>
    <definedName name="BExMC1PMJS9R7QEPMHKS0NIDNOFY" localSheetId="14" hidden="1">#REF!</definedName>
    <definedName name="BExMC1PMJS9R7QEPMHKS0NIDNOFY" localSheetId="12" hidden="1">#REF!</definedName>
    <definedName name="BExMC1PMJS9R7QEPMHKS0NIDNOFY" localSheetId="4" hidden="1">#REF!</definedName>
    <definedName name="BExMC1PMJS9R7QEPMHKS0NIDNOFY" localSheetId="8" hidden="1">#REF!</definedName>
    <definedName name="BExMC1PMJS9R7QEPMHKS0NIDNOFY" localSheetId="26" hidden="1">#REF!</definedName>
    <definedName name="BExMC1PMJS9R7QEPMHKS0NIDNOFY" localSheetId="7" hidden="1">#REF!</definedName>
    <definedName name="BExMC1PMJS9R7QEPMHKS0NIDNOFY" hidden="1">#REF!</definedName>
    <definedName name="BExMD89QIOU6JY2D1UKA7M26M80B" localSheetId="11" hidden="1">#REF!</definedName>
    <definedName name="BExMD89QIOU6JY2D1UKA7M26M80B" localSheetId="6" hidden="1">#REF!</definedName>
    <definedName name="BExMD89QIOU6JY2D1UKA7M26M80B" localSheetId="5" hidden="1">#REF!</definedName>
    <definedName name="BExMD89QIOU6JY2D1UKA7M26M80B" localSheetId="28" hidden="1">#REF!</definedName>
    <definedName name="BExMD89QIOU6JY2D1UKA7M26M80B" localSheetId="3" hidden="1">#REF!</definedName>
    <definedName name="BExMD89QIOU6JY2D1UKA7M26M80B" localSheetId="15" hidden="1">#REF!</definedName>
    <definedName name="BExMD89QIOU6JY2D1UKA7M26M80B" localSheetId="25" hidden="1">#REF!</definedName>
    <definedName name="BExMD89QIOU6JY2D1UKA7M26M80B" localSheetId="13" hidden="1">#REF!</definedName>
    <definedName name="BExMD89QIOU6JY2D1UKA7M26M80B" localSheetId="14" hidden="1">#REF!</definedName>
    <definedName name="BExMD89QIOU6JY2D1UKA7M26M80B" localSheetId="12" hidden="1">#REF!</definedName>
    <definedName name="BExMD89QIOU6JY2D1UKA7M26M80B" localSheetId="4" hidden="1">#REF!</definedName>
    <definedName name="BExMD89QIOU6JY2D1UKA7M26M80B" localSheetId="8" hidden="1">#REF!</definedName>
    <definedName name="BExMD89QIOU6JY2D1UKA7M26M80B" localSheetId="26" hidden="1">#REF!</definedName>
    <definedName name="BExMD89QIOU6JY2D1UKA7M26M80B" localSheetId="7" hidden="1">#REF!</definedName>
    <definedName name="BExMD89QIOU6JY2D1UKA7M26M80B" hidden="1">#REF!</definedName>
    <definedName name="BExMDFM170RLAP1NOWSXEMXARNZ0" localSheetId="11" hidden="1">#REF!</definedName>
    <definedName name="BExMDFM170RLAP1NOWSXEMXARNZ0" localSheetId="6" hidden="1">#REF!</definedName>
    <definedName name="BExMDFM170RLAP1NOWSXEMXARNZ0" localSheetId="5" hidden="1">#REF!</definedName>
    <definedName name="BExMDFM170RLAP1NOWSXEMXARNZ0" localSheetId="28" hidden="1">#REF!</definedName>
    <definedName name="BExMDFM170RLAP1NOWSXEMXARNZ0" localSheetId="3" hidden="1">#REF!</definedName>
    <definedName name="BExMDFM170RLAP1NOWSXEMXARNZ0" localSheetId="15" hidden="1">#REF!</definedName>
    <definedName name="BExMDFM170RLAP1NOWSXEMXARNZ0" localSheetId="25" hidden="1">#REF!</definedName>
    <definedName name="BExMDFM170RLAP1NOWSXEMXARNZ0" localSheetId="13" hidden="1">#REF!</definedName>
    <definedName name="BExMDFM170RLAP1NOWSXEMXARNZ0" localSheetId="14" hidden="1">#REF!</definedName>
    <definedName name="BExMDFM170RLAP1NOWSXEMXARNZ0" localSheetId="12" hidden="1">#REF!</definedName>
    <definedName name="BExMDFM170RLAP1NOWSXEMXARNZ0" localSheetId="4" hidden="1">#REF!</definedName>
    <definedName name="BExMDFM170RLAP1NOWSXEMXARNZ0" localSheetId="8" hidden="1">#REF!</definedName>
    <definedName name="BExMDFM170RLAP1NOWSXEMXARNZ0" localSheetId="26" hidden="1">#REF!</definedName>
    <definedName name="BExMDFM170RLAP1NOWSXEMXARNZ0" localSheetId="7" hidden="1">#REF!</definedName>
    <definedName name="BExMDFM170RLAP1NOWSXEMXARNZ0" hidden="1">#REF!</definedName>
    <definedName name="BExMDH3YAZD1RLELE7M26FTF7SV5" localSheetId="11" hidden="1">#REF!</definedName>
    <definedName name="BExMDH3YAZD1RLELE7M26FTF7SV5" localSheetId="6" hidden="1">#REF!</definedName>
    <definedName name="BExMDH3YAZD1RLELE7M26FTF7SV5" localSheetId="5" hidden="1">#REF!</definedName>
    <definedName name="BExMDH3YAZD1RLELE7M26FTF7SV5" localSheetId="28" hidden="1">#REF!</definedName>
    <definedName name="BExMDH3YAZD1RLELE7M26FTF7SV5" localSheetId="3" hidden="1">#REF!</definedName>
    <definedName name="BExMDH3YAZD1RLELE7M26FTF7SV5" localSheetId="15" hidden="1">#REF!</definedName>
    <definedName name="BExMDH3YAZD1RLELE7M26FTF7SV5" localSheetId="25" hidden="1">#REF!</definedName>
    <definedName name="BExMDH3YAZD1RLELE7M26FTF7SV5" localSheetId="13" hidden="1">#REF!</definedName>
    <definedName name="BExMDH3YAZD1RLELE7M26FTF7SV5" localSheetId="14" hidden="1">#REF!</definedName>
    <definedName name="BExMDH3YAZD1RLELE7M26FTF7SV5" localSheetId="12" hidden="1">#REF!</definedName>
    <definedName name="BExMDH3YAZD1RLELE7M26FTF7SV5" localSheetId="4" hidden="1">#REF!</definedName>
    <definedName name="BExMDH3YAZD1RLELE7M26FTF7SV5" localSheetId="8" hidden="1">#REF!</definedName>
    <definedName name="BExMDH3YAZD1RLELE7M26FTF7SV5" localSheetId="26" hidden="1">#REF!</definedName>
    <definedName name="BExMDH3YAZD1RLELE7M26FTF7SV5" localSheetId="7" hidden="1">#REF!</definedName>
    <definedName name="BExMDH3YAZD1RLELE7M26FTF7SV5" hidden="1">#REF!</definedName>
    <definedName name="BExMDUFZSAL97ZXAJXGOSGNMZQ41" localSheetId="11" hidden="1">#REF!</definedName>
    <definedName name="BExMDUFZSAL97ZXAJXGOSGNMZQ41" localSheetId="6" hidden="1">#REF!</definedName>
    <definedName name="BExMDUFZSAL97ZXAJXGOSGNMZQ41" localSheetId="5" hidden="1">#REF!</definedName>
    <definedName name="BExMDUFZSAL97ZXAJXGOSGNMZQ41" localSheetId="28" hidden="1">#REF!</definedName>
    <definedName name="BExMDUFZSAL97ZXAJXGOSGNMZQ41" localSheetId="3" hidden="1">#REF!</definedName>
    <definedName name="BExMDUFZSAL97ZXAJXGOSGNMZQ41" localSheetId="15" hidden="1">#REF!</definedName>
    <definedName name="BExMDUFZSAL97ZXAJXGOSGNMZQ41" localSheetId="25" hidden="1">#REF!</definedName>
    <definedName name="BExMDUFZSAL97ZXAJXGOSGNMZQ41" localSheetId="13" hidden="1">#REF!</definedName>
    <definedName name="BExMDUFZSAL97ZXAJXGOSGNMZQ41" localSheetId="14" hidden="1">#REF!</definedName>
    <definedName name="BExMDUFZSAL97ZXAJXGOSGNMZQ41" localSheetId="12" hidden="1">#REF!</definedName>
    <definedName name="BExMDUFZSAL97ZXAJXGOSGNMZQ41" localSheetId="4" hidden="1">#REF!</definedName>
    <definedName name="BExMDUFZSAL97ZXAJXGOSGNMZQ41" localSheetId="8" hidden="1">#REF!</definedName>
    <definedName name="BExMDUFZSAL97ZXAJXGOSGNMZQ41" localSheetId="26" hidden="1">#REF!</definedName>
    <definedName name="BExMDUFZSAL97ZXAJXGOSGNMZQ41" localSheetId="7" hidden="1">#REF!</definedName>
    <definedName name="BExMDUFZSAL97ZXAJXGOSGNMZQ41" hidden="1">#REF!</definedName>
    <definedName name="BExMDZJF18LY2AEKGFXH01R80UWK" localSheetId="11" hidden="1">#REF!</definedName>
    <definedName name="BExMDZJF18LY2AEKGFXH01R80UWK" localSheetId="6" hidden="1">#REF!</definedName>
    <definedName name="BExMDZJF18LY2AEKGFXH01R80UWK" localSheetId="5" hidden="1">#REF!</definedName>
    <definedName name="BExMDZJF18LY2AEKGFXH01R80UWK" localSheetId="28" hidden="1">#REF!</definedName>
    <definedName name="BExMDZJF18LY2AEKGFXH01R80UWK" localSheetId="3" hidden="1">#REF!</definedName>
    <definedName name="BExMDZJF18LY2AEKGFXH01R80UWK" localSheetId="15" hidden="1">#REF!</definedName>
    <definedName name="BExMDZJF18LY2AEKGFXH01R80UWK" localSheetId="13" hidden="1">#REF!</definedName>
    <definedName name="BExMDZJF18LY2AEKGFXH01R80UWK" localSheetId="14" hidden="1">#REF!</definedName>
    <definedName name="BExMDZJF18LY2AEKGFXH01R80UWK" localSheetId="12" hidden="1">#REF!</definedName>
    <definedName name="BExMDZJF18LY2AEKGFXH01R80UWK" localSheetId="4" hidden="1">#REF!</definedName>
    <definedName name="BExMDZJF18LY2AEKGFXH01R80UWK" localSheetId="8" hidden="1">#REF!</definedName>
    <definedName name="BExMDZJF18LY2AEKGFXH01R80UWK" localSheetId="26" hidden="1">#REF!</definedName>
    <definedName name="BExMDZJF18LY2AEKGFXH01R80UWK" localSheetId="7" hidden="1">#REF!</definedName>
    <definedName name="BExMDZJF18LY2AEKGFXH01R80UWK" hidden="1">#REF!</definedName>
    <definedName name="BExME9A6MTZX1393DHZYMZQQSIUZ" localSheetId="11" hidden="1">#REF!</definedName>
    <definedName name="BExME9A6MTZX1393DHZYMZQQSIUZ" localSheetId="6" hidden="1">#REF!</definedName>
    <definedName name="BExME9A6MTZX1393DHZYMZQQSIUZ" localSheetId="5" hidden="1">#REF!</definedName>
    <definedName name="BExME9A6MTZX1393DHZYMZQQSIUZ" localSheetId="28" hidden="1">#REF!</definedName>
    <definedName name="BExME9A6MTZX1393DHZYMZQQSIUZ" localSheetId="3" hidden="1">#REF!</definedName>
    <definedName name="BExME9A6MTZX1393DHZYMZQQSIUZ" localSheetId="15" hidden="1">#REF!</definedName>
    <definedName name="BExME9A6MTZX1393DHZYMZQQSIUZ" localSheetId="25" hidden="1">#REF!</definedName>
    <definedName name="BExME9A6MTZX1393DHZYMZQQSIUZ" localSheetId="13" hidden="1">#REF!</definedName>
    <definedName name="BExME9A6MTZX1393DHZYMZQQSIUZ" localSheetId="14" hidden="1">#REF!</definedName>
    <definedName name="BExME9A6MTZX1393DHZYMZQQSIUZ" localSheetId="12" hidden="1">#REF!</definedName>
    <definedName name="BExME9A6MTZX1393DHZYMZQQSIUZ" localSheetId="4" hidden="1">#REF!</definedName>
    <definedName name="BExME9A6MTZX1393DHZYMZQQSIUZ" localSheetId="8" hidden="1">#REF!</definedName>
    <definedName name="BExME9A6MTZX1393DHZYMZQQSIUZ" localSheetId="26" hidden="1">#REF!</definedName>
    <definedName name="BExME9A6MTZX1393DHZYMZQQSIUZ" localSheetId="7" hidden="1">#REF!</definedName>
    <definedName name="BExME9A6MTZX1393DHZYMZQQSIUZ" hidden="1">#REF!</definedName>
    <definedName name="BExME9KY0V8VJS19ZKMR22YVGZUX" localSheetId="11" hidden="1">#REF!</definedName>
    <definedName name="BExME9KY0V8VJS19ZKMR22YVGZUX" localSheetId="6" hidden="1">#REF!</definedName>
    <definedName name="BExME9KY0V8VJS19ZKMR22YVGZUX" localSheetId="5" hidden="1">#REF!</definedName>
    <definedName name="BExME9KY0V8VJS19ZKMR22YVGZUX" localSheetId="28" hidden="1">#REF!</definedName>
    <definedName name="BExME9KY0V8VJS19ZKMR22YVGZUX" localSheetId="3" hidden="1">#REF!</definedName>
    <definedName name="BExME9KY0V8VJS19ZKMR22YVGZUX" localSheetId="15" hidden="1">#REF!</definedName>
    <definedName name="BExME9KY0V8VJS19ZKMR22YVGZUX" localSheetId="25" hidden="1">#REF!</definedName>
    <definedName name="BExME9KY0V8VJS19ZKMR22YVGZUX" localSheetId="13" hidden="1">#REF!</definedName>
    <definedName name="BExME9KY0V8VJS19ZKMR22YVGZUX" localSheetId="14" hidden="1">#REF!</definedName>
    <definedName name="BExME9KY0V8VJS19ZKMR22YVGZUX" localSheetId="12" hidden="1">#REF!</definedName>
    <definedName name="BExME9KY0V8VJS19ZKMR22YVGZUX" localSheetId="4" hidden="1">#REF!</definedName>
    <definedName name="BExME9KY0V8VJS19ZKMR22YVGZUX" localSheetId="8" hidden="1">#REF!</definedName>
    <definedName name="BExME9KY0V8VJS19ZKMR22YVGZUX" localSheetId="26" hidden="1">#REF!</definedName>
    <definedName name="BExME9KY0V8VJS19ZKMR22YVGZUX" localSheetId="7" hidden="1">#REF!</definedName>
    <definedName name="BExME9KY0V8VJS19ZKMR22YVGZUX" hidden="1">#REF!</definedName>
    <definedName name="BExMEMGXPZSX6ZTYL39EP1MYZEWK" localSheetId="11" hidden="1">#REF!</definedName>
    <definedName name="BExMEMGXPZSX6ZTYL39EP1MYZEWK" localSheetId="6" hidden="1">#REF!</definedName>
    <definedName name="BExMEMGXPZSX6ZTYL39EP1MYZEWK" localSheetId="5" hidden="1">#REF!</definedName>
    <definedName name="BExMEMGXPZSX6ZTYL39EP1MYZEWK" localSheetId="28" hidden="1">#REF!</definedName>
    <definedName name="BExMEMGXPZSX6ZTYL39EP1MYZEWK" localSheetId="3" hidden="1">#REF!</definedName>
    <definedName name="BExMEMGXPZSX6ZTYL39EP1MYZEWK" localSheetId="15" hidden="1">#REF!</definedName>
    <definedName name="BExMEMGXPZSX6ZTYL39EP1MYZEWK" localSheetId="25" hidden="1">#REF!</definedName>
    <definedName name="BExMEMGXPZSX6ZTYL39EP1MYZEWK" localSheetId="13" hidden="1">#REF!</definedName>
    <definedName name="BExMEMGXPZSX6ZTYL39EP1MYZEWK" localSheetId="14" hidden="1">#REF!</definedName>
    <definedName name="BExMEMGXPZSX6ZTYL39EP1MYZEWK" localSheetId="12" hidden="1">#REF!</definedName>
    <definedName name="BExMEMGXPZSX6ZTYL39EP1MYZEWK" localSheetId="4" hidden="1">#REF!</definedName>
    <definedName name="BExMEMGXPZSX6ZTYL39EP1MYZEWK" localSheetId="8" hidden="1">#REF!</definedName>
    <definedName name="BExMEMGXPZSX6ZTYL39EP1MYZEWK" localSheetId="26" hidden="1">#REF!</definedName>
    <definedName name="BExMEMGXPZSX6ZTYL39EP1MYZEWK" localSheetId="7" hidden="1">#REF!</definedName>
    <definedName name="BExMEMGXPZSX6ZTYL39EP1MYZEWK" hidden="1">#REF!</definedName>
    <definedName name="BExMEYLTMI0OCLSFH9PG9XZYJI0Y" localSheetId="11" hidden="1">#REF!</definedName>
    <definedName name="BExMEYLTMI0OCLSFH9PG9XZYJI0Y" localSheetId="6" hidden="1">#REF!</definedName>
    <definedName name="BExMEYLTMI0OCLSFH9PG9XZYJI0Y" localSheetId="5" hidden="1">#REF!</definedName>
    <definedName name="BExMEYLTMI0OCLSFH9PG9XZYJI0Y" localSheetId="28" hidden="1">#REF!</definedName>
    <definedName name="BExMEYLTMI0OCLSFH9PG9XZYJI0Y" localSheetId="3" hidden="1">#REF!</definedName>
    <definedName name="BExMEYLTMI0OCLSFH9PG9XZYJI0Y" localSheetId="15" hidden="1">#REF!</definedName>
    <definedName name="BExMEYLTMI0OCLSFH9PG9XZYJI0Y" localSheetId="25" hidden="1">#REF!</definedName>
    <definedName name="BExMEYLTMI0OCLSFH9PG9XZYJI0Y" localSheetId="13" hidden="1">#REF!</definedName>
    <definedName name="BExMEYLTMI0OCLSFH9PG9XZYJI0Y" localSheetId="14" hidden="1">#REF!</definedName>
    <definedName name="BExMEYLTMI0OCLSFH9PG9XZYJI0Y" localSheetId="12" hidden="1">#REF!</definedName>
    <definedName name="BExMEYLTMI0OCLSFH9PG9XZYJI0Y" localSheetId="4" hidden="1">#REF!</definedName>
    <definedName name="BExMEYLTMI0OCLSFH9PG9XZYJI0Y" localSheetId="8" hidden="1">#REF!</definedName>
    <definedName name="BExMEYLTMI0OCLSFH9PG9XZYJI0Y" localSheetId="26" hidden="1">#REF!</definedName>
    <definedName name="BExMEYLTMI0OCLSFH9PG9XZYJI0Y" localSheetId="7" hidden="1">#REF!</definedName>
    <definedName name="BExMEYLTMI0OCLSFH9PG9XZYJI0Y" hidden="1">#REF!</definedName>
    <definedName name="BExMFTBORCDR83T5QYG04CHDA3E3" localSheetId="11" hidden="1">#REF!</definedName>
    <definedName name="BExMFTBORCDR83T5QYG04CHDA3E3" localSheetId="6" hidden="1">#REF!</definedName>
    <definedName name="BExMFTBORCDR83T5QYG04CHDA3E3" localSheetId="5" hidden="1">#REF!</definedName>
    <definedName name="BExMFTBORCDR83T5QYG04CHDA3E3" localSheetId="28" hidden="1">#REF!</definedName>
    <definedName name="BExMFTBORCDR83T5QYG04CHDA3E3" localSheetId="3" hidden="1">#REF!</definedName>
    <definedName name="BExMFTBORCDR83T5QYG04CHDA3E3" localSheetId="15" hidden="1">#REF!</definedName>
    <definedName name="BExMFTBORCDR83T5QYG04CHDA3E3" localSheetId="25" hidden="1">#REF!</definedName>
    <definedName name="BExMFTBORCDR83T5QYG04CHDA3E3" localSheetId="13" hidden="1">#REF!</definedName>
    <definedName name="BExMFTBORCDR83T5QYG04CHDA3E3" localSheetId="14" hidden="1">#REF!</definedName>
    <definedName name="BExMFTBORCDR83T5QYG04CHDA3E3" localSheetId="12" hidden="1">#REF!</definedName>
    <definedName name="BExMFTBORCDR83T5QYG04CHDA3E3" localSheetId="4" hidden="1">#REF!</definedName>
    <definedName name="BExMFTBORCDR83T5QYG04CHDA3E3" localSheetId="8" hidden="1">#REF!</definedName>
    <definedName name="BExMFTBORCDR83T5QYG04CHDA3E3" localSheetId="26" hidden="1">#REF!</definedName>
    <definedName name="BExMFTBORCDR83T5QYG04CHDA3E3" localSheetId="7" hidden="1">#REF!</definedName>
    <definedName name="BExMFTBORCDR83T5QYG04CHDA3E3" hidden="1">#REF!</definedName>
    <definedName name="BExMFW6A041ITRTYGVLWTC1EYHTU" localSheetId="11" hidden="1">#REF!</definedName>
    <definedName name="BExMFW6A041ITRTYGVLWTC1EYHTU" localSheetId="6" hidden="1">#REF!</definedName>
    <definedName name="BExMFW6A041ITRTYGVLWTC1EYHTU" localSheetId="5" hidden="1">#REF!</definedName>
    <definedName name="BExMFW6A041ITRTYGVLWTC1EYHTU" localSheetId="28" hidden="1">#REF!</definedName>
    <definedName name="BExMFW6A041ITRTYGVLWTC1EYHTU" localSheetId="3" hidden="1">#REF!</definedName>
    <definedName name="BExMFW6A041ITRTYGVLWTC1EYHTU" localSheetId="15" hidden="1">#REF!</definedName>
    <definedName name="BExMFW6A041ITRTYGVLWTC1EYHTU" localSheetId="25" hidden="1">#REF!</definedName>
    <definedName name="BExMFW6A041ITRTYGVLWTC1EYHTU" localSheetId="13" hidden="1">#REF!</definedName>
    <definedName name="BExMFW6A041ITRTYGVLWTC1EYHTU" localSheetId="14" hidden="1">#REF!</definedName>
    <definedName name="BExMFW6A041ITRTYGVLWTC1EYHTU" localSheetId="12" hidden="1">#REF!</definedName>
    <definedName name="BExMFW6A041ITRTYGVLWTC1EYHTU" localSheetId="4" hidden="1">#REF!</definedName>
    <definedName name="BExMFW6A041ITRTYGVLWTC1EYHTU" localSheetId="8" hidden="1">#REF!</definedName>
    <definedName name="BExMFW6A041ITRTYGVLWTC1EYHTU" localSheetId="26" hidden="1">#REF!</definedName>
    <definedName name="BExMFW6A041ITRTYGVLWTC1EYHTU" localSheetId="7" hidden="1">#REF!</definedName>
    <definedName name="BExMFW6A041ITRTYGVLWTC1EYHTU" hidden="1">#REF!</definedName>
    <definedName name="BExMGFCMMQLDT07FIN1OYG7U8N1T" localSheetId="11" hidden="1">#REF!</definedName>
    <definedName name="BExMGFCMMQLDT07FIN1OYG7U8N1T" localSheetId="6" hidden="1">#REF!</definedName>
    <definedName name="BExMGFCMMQLDT07FIN1OYG7U8N1T" localSheetId="5" hidden="1">#REF!</definedName>
    <definedName name="BExMGFCMMQLDT07FIN1OYG7U8N1T" localSheetId="28" hidden="1">#REF!</definedName>
    <definedName name="BExMGFCMMQLDT07FIN1OYG7U8N1T" localSheetId="3" hidden="1">#REF!</definedName>
    <definedName name="BExMGFCMMQLDT07FIN1OYG7U8N1T" localSheetId="15" hidden="1">#REF!</definedName>
    <definedName name="BExMGFCMMQLDT07FIN1OYG7U8N1T" localSheetId="25" hidden="1">#REF!</definedName>
    <definedName name="BExMGFCMMQLDT07FIN1OYG7U8N1T" localSheetId="13" hidden="1">#REF!</definedName>
    <definedName name="BExMGFCMMQLDT07FIN1OYG7U8N1T" localSheetId="14" hidden="1">#REF!</definedName>
    <definedName name="BExMGFCMMQLDT07FIN1OYG7U8N1T" localSheetId="12" hidden="1">#REF!</definedName>
    <definedName name="BExMGFCMMQLDT07FIN1OYG7U8N1T" localSheetId="4" hidden="1">#REF!</definedName>
    <definedName name="BExMGFCMMQLDT07FIN1OYG7U8N1T" localSheetId="8" hidden="1">#REF!</definedName>
    <definedName name="BExMGFCMMQLDT07FIN1OYG7U8N1T" localSheetId="26" hidden="1">#REF!</definedName>
    <definedName name="BExMGFCMMQLDT07FIN1OYG7U8N1T" localSheetId="7" hidden="1">#REF!</definedName>
    <definedName name="BExMGFCMMQLDT07FIN1OYG7U8N1T" hidden="1">#REF!</definedName>
    <definedName name="BExMH317MZHXQF08DPNEV321PI0M" localSheetId="11" hidden="1">#REF!</definedName>
    <definedName name="BExMH317MZHXQF08DPNEV321PI0M" localSheetId="6" hidden="1">#REF!</definedName>
    <definedName name="BExMH317MZHXQF08DPNEV321PI0M" localSheetId="5" hidden="1">#REF!</definedName>
    <definedName name="BExMH317MZHXQF08DPNEV321PI0M" localSheetId="28" hidden="1">#REF!</definedName>
    <definedName name="BExMH317MZHXQF08DPNEV321PI0M" localSheetId="3" hidden="1">#REF!</definedName>
    <definedName name="BExMH317MZHXQF08DPNEV321PI0M" localSheetId="15" hidden="1">#REF!</definedName>
    <definedName name="BExMH317MZHXQF08DPNEV321PI0M" localSheetId="25" hidden="1">#REF!</definedName>
    <definedName name="BExMH317MZHXQF08DPNEV321PI0M" localSheetId="13" hidden="1">#REF!</definedName>
    <definedName name="BExMH317MZHXQF08DPNEV321PI0M" localSheetId="14" hidden="1">#REF!</definedName>
    <definedName name="BExMH317MZHXQF08DPNEV321PI0M" localSheetId="12" hidden="1">#REF!</definedName>
    <definedName name="BExMH317MZHXQF08DPNEV321PI0M" localSheetId="4" hidden="1">#REF!</definedName>
    <definedName name="BExMH317MZHXQF08DPNEV321PI0M" localSheetId="8" hidden="1">#REF!</definedName>
    <definedName name="BExMH317MZHXQF08DPNEV321PI0M" localSheetId="26" hidden="1">#REF!</definedName>
    <definedName name="BExMH317MZHXQF08DPNEV321PI0M" localSheetId="7" hidden="1">#REF!</definedName>
    <definedName name="BExMH317MZHXQF08DPNEV321PI0M" hidden="1">#REF!</definedName>
    <definedName name="BExMH3XEHZLKC3266GTFKG5WKM0L" localSheetId="11" hidden="1">#REF!</definedName>
    <definedName name="BExMH3XEHZLKC3266GTFKG5WKM0L" localSheetId="6" hidden="1">#REF!</definedName>
    <definedName name="BExMH3XEHZLKC3266GTFKG5WKM0L" localSheetId="5" hidden="1">#REF!</definedName>
    <definedName name="BExMH3XEHZLKC3266GTFKG5WKM0L" localSheetId="28" hidden="1">#REF!</definedName>
    <definedName name="BExMH3XEHZLKC3266GTFKG5WKM0L" localSheetId="3" hidden="1">#REF!</definedName>
    <definedName name="BExMH3XEHZLKC3266GTFKG5WKM0L" localSheetId="15" hidden="1">#REF!</definedName>
    <definedName name="BExMH3XEHZLKC3266GTFKG5WKM0L" localSheetId="25" hidden="1">#REF!</definedName>
    <definedName name="BExMH3XEHZLKC3266GTFKG5WKM0L" localSheetId="13" hidden="1">#REF!</definedName>
    <definedName name="BExMH3XEHZLKC3266GTFKG5WKM0L" localSheetId="14" hidden="1">#REF!</definedName>
    <definedName name="BExMH3XEHZLKC3266GTFKG5WKM0L" localSheetId="12" hidden="1">#REF!</definedName>
    <definedName name="BExMH3XEHZLKC3266GTFKG5WKM0L" localSheetId="4" hidden="1">#REF!</definedName>
    <definedName name="BExMH3XEHZLKC3266GTFKG5WKM0L" localSheetId="8" hidden="1">#REF!</definedName>
    <definedName name="BExMH3XEHZLKC3266GTFKG5WKM0L" localSheetId="26" hidden="1">#REF!</definedName>
    <definedName name="BExMH3XEHZLKC3266GTFKG5WKM0L" localSheetId="7" hidden="1">#REF!</definedName>
    <definedName name="BExMH3XEHZLKC3266GTFKG5WKM0L" hidden="1">#REF!</definedName>
    <definedName name="BExMJO34421LXZGXGRD4011OQZ4K" localSheetId="11" hidden="1">#REF!</definedName>
    <definedName name="BExMJO34421LXZGXGRD4011OQZ4K" localSheetId="6" hidden="1">#REF!</definedName>
    <definedName name="BExMJO34421LXZGXGRD4011OQZ4K" localSheetId="5" hidden="1">#REF!</definedName>
    <definedName name="BExMJO34421LXZGXGRD4011OQZ4K" localSheetId="28" hidden="1">#REF!</definedName>
    <definedName name="BExMJO34421LXZGXGRD4011OQZ4K" localSheetId="3" hidden="1">#REF!</definedName>
    <definedName name="BExMJO34421LXZGXGRD4011OQZ4K" localSheetId="15" hidden="1">#REF!</definedName>
    <definedName name="BExMJO34421LXZGXGRD4011OQZ4K" localSheetId="13" hidden="1">#REF!</definedName>
    <definedName name="BExMJO34421LXZGXGRD4011OQZ4K" localSheetId="14" hidden="1">#REF!</definedName>
    <definedName name="BExMJO34421LXZGXGRD4011OQZ4K" localSheetId="12" hidden="1">#REF!</definedName>
    <definedName name="BExMJO34421LXZGXGRD4011OQZ4K" localSheetId="4" hidden="1">#REF!</definedName>
    <definedName name="BExMJO34421LXZGXGRD4011OQZ4K" localSheetId="8" hidden="1">#REF!</definedName>
    <definedName name="BExMJO34421LXZGXGRD4011OQZ4K" localSheetId="26" hidden="1">#REF!</definedName>
    <definedName name="BExMJO34421LXZGXGRD4011OQZ4K" localSheetId="7" hidden="1">#REF!</definedName>
    <definedName name="BExMJO34421LXZGXGRD4011OQZ4K" hidden="1">#REF!</definedName>
    <definedName name="BExMKDV2AKHPQECHKDHPABXDEQV5" localSheetId="11" hidden="1">#REF!</definedName>
    <definedName name="BExMKDV2AKHPQECHKDHPABXDEQV5" localSheetId="6" hidden="1">#REF!</definedName>
    <definedName name="BExMKDV2AKHPQECHKDHPABXDEQV5" localSheetId="5" hidden="1">#REF!</definedName>
    <definedName name="BExMKDV2AKHPQECHKDHPABXDEQV5" localSheetId="28" hidden="1">#REF!</definedName>
    <definedName name="BExMKDV2AKHPQECHKDHPABXDEQV5" localSheetId="3" hidden="1">#REF!</definedName>
    <definedName name="BExMKDV2AKHPQECHKDHPABXDEQV5" localSheetId="15" hidden="1">#REF!</definedName>
    <definedName name="BExMKDV2AKHPQECHKDHPABXDEQV5" localSheetId="25" hidden="1">#REF!</definedName>
    <definedName name="BExMKDV2AKHPQECHKDHPABXDEQV5" localSheetId="13" hidden="1">#REF!</definedName>
    <definedName name="BExMKDV2AKHPQECHKDHPABXDEQV5" localSheetId="14" hidden="1">#REF!</definedName>
    <definedName name="BExMKDV2AKHPQECHKDHPABXDEQV5" localSheetId="12" hidden="1">#REF!</definedName>
    <definedName name="BExMKDV2AKHPQECHKDHPABXDEQV5" localSheetId="4" hidden="1">#REF!</definedName>
    <definedName name="BExMKDV2AKHPQECHKDHPABXDEQV5" localSheetId="8" hidden="1">#REF!</definedName>
    <definedName name="BExMKDV2AKHPQECHKDHPABXDEQV5" localSheetId="26" hidden="1">#REF!</definedName>
    <definedName name="BExMKDV2AKHPQECHKDHPABXDEQV5" localSheetId="7" hidden="1">#REF!</definedName>
    <definedName name="BExMKDV2AKHPQECHKDHPABXDEQV5" hidden="1">#REF!</definedName>
    <definedName name="BExMLI0NYX7946LFCDG136PHZCVH" localSheetId="11" hidden="1">#REF!</definedName>
    <definedName name="BExMLI0NYX7946LFCDG136PHZCVH" localSheetId="6" hidden="1">#REF!</definedName>
    <definedName name="BExMLI0NYX7946LFCDG136PHZCVH" localSheetId="5" hidden="1">#REF!</definedName>
    <definedName name="BExMLI0NYX7946LFCDG136PHZCVH" localSheetId="28" hidden="1">#REF!</definedName>
    <definedName name="BExMLI0NYX7946LFCDG136PHZCVH" localSheetId="3" hidden="1">#REF!</definedName>
    <definedName name="BExMLI0NYX7946LFCDG136PHZCVH" localSheetId="15" hidden="1">#REF!</definedName>
    <definedName name="BExMLI0NYX7946LFCDG136PHZCVH" localSheetId="25" hidden="1">#REF!</definedName>
    <definedName name="BExMLI0NYX7946LFCDG136PHZCVH" localSheetId="13" hidden="1">#REF!</definedName>
    <definedName name="BExMLI0NYX7946LFCDG136PHZCVH" localSheetId="14" hidden="1">#REF!</definedName>
    <definedName name="BExMLI0NYX7946LFCDG136PHZCVH" localSheetId="12" hidden="1">#REF!</definedName>
    <definedName name="BExMLI0NYX7946LFCDG136PHZCVH" localSheetId="4" hidden="1">#REF!</definedName>
    <definedName name="BExMLI0NYX7946LFCDG136PHZCVH" localSheetId="8" hidden="1">#REF!</definedName>
    <definedName name="BExMLI0NYX7946LFCDG136PHZCVH" localSheetId="26" hidden="1">#REF!</definedName>
    <definedName name="BExMLI0NYX7946LFCDG136PHZCVH" localSheetId="7" hidden="1">#REF!</definedName>
    <definedName name="BExMLI0NYX7946LFCDG136PHZCVH" hidden="1">#REF!</definedName>
    <definedName name="BExMLTPGZCDCEXCV9I173UCVJXSW" localSheetId="11" hidden="1">#REF!</definedName>
    <definedName name="BExMLTPGZCDCEXCV9I173UCVJXSW" localSheetId="6" hidden="1">#REF!</definedName>
    <definedName name="BExMLTPGZCDCEXCV9I173UCVJXSW" localSheetId="5" hidden="1">#REF!</definedName>
    <definedName name="BExMLTPGZCDCEXCV9I173UCVJXSW" localSheetId="28" hidden="1">#REF!</definedName>
    <definedName name="BExMLTPGZCDCEXCV9I173UCVJXSW" localSheetId="3" hidden="1">#REF!</definedName>
    <definedName name="BExMLTPGZCDCEXCV9I173UCVJXSW" localSheetId="15" hidden="1">#REF!</definedName>
    <definedName name="BExMLTPGZCDCEXCV9I173UCVJXSW" localSheetId="25" hidden="1">#REF!</definedName>
    <definedName name="BExMLTPGZCDCEXCV9I173UCVJXSW" localSheetId="13" hidden="1">#REF!</definedName>
    <definedName name="BExMLTPGZCDCEXCV9I173UCVJXSW" localSheetId="14" hidden="1">#REF!</definedName>
    <definedName name="BExMLTPGZCDCEXCV9I173UCVJXSW" localSheetId="12" hidden="1">#REF!</definedName>
    <definedName name="BExMLTPGZCDCEXCV9I173UCVJXSW" localSheetId="4" hidden="1">#REF!</definedName>
    <definedName name="BExMLTPGZCDCEXCV9I173UCVJXSW" localSheetId="8" hidden="1">#REF!</definedName>
    <definedName name="BExMLTPGZCDCEXCV9I173UCVJXSW" localSheetId="26" hidden="1">#REF!</definedName>
    <definedName name="BExMLTPGZCDCEXCV9I173UCVJXSW" localSheetId="7" hidden="1">#REF!</definedName>
    <definedName name="BExMLTPGZCDCEXCV9I173UCVJXSW" hidden="1">#REF!</definedName>
    <definedName name="BExMMT801NP1I1628IFWJDTTLXY2" localSheetId="11" hidden="1">#REF!</definedName>
    <definedName name="BExMMT801NP1I1628IFWJDTTLXY2" localSheetId="6" hidden="1">#REF!</definedName>
    <definedName name="BExMMT801NP1I1628IFWJDTTLXY2" localSheetId="5" hidden="1">#REF!</definedName>
    <definedName name="BExMMT801NP1I1628IFWJDTTLXY2" localSheetId="28" hidden="1">#REF!</definedName>
    <definedName name="BExMMT801NP1I1628IFWJDTTLXY2" localSheetId="3" hidden="1">#REF!</definedName>
    <definedName name="BExMMT801NP1I1628IFWJDTTLXY2" localSheetId="15" hidden="1">#REF!</definedName>
    <definedName name="BExMMT801NP1I1628IFWJDTTLXY2" localSheetId="25" hidden="1">#REF!</definedName>
    <definedName name="BExMMT801NP1I1628IFWJDTTLXY2" localSheetId="13" hidden="1">#REF!</definedName>
    <definedName name="BExMMT801NP1I1628IFWJDTTLXY2" localSheetId="14" hidden="1">#REF!</definedName>
    <definedName name="BExMMT801NP1I1628IFWJDTTLXY2" localSheetId="12" hidden="1">#REF!</definedName>
    <definedName name="BExMMT801NP1I1628IFWJDTTLXY2" localSheetId="4" hidden="1">#REF!</definedName>
    <definedName name="BExMMT801NP1I1628IFWJDTTLXY2" localSheetId="8" hidden="1">#REF!</definedName>
    <definedName name="BExMMT801NP1I1628IFWJDTTLXY2" localSheetId="26" hidden="1">#REF!</definedName>
    <definedName name="BExMMT801NP1I1628IFWJDTTLXY2" localSheetId="7" hidden="1">#REF!</definedName>
    <definedName name="BExMMT801NP1I1628IFWJDTTLXY2" hidden="1">#REF!</definedName>
    <definedName name="BExMOYUBIL8WGYY0EMIMB3J05GVI" localSheetId="11" hidden="1">#REF!</definedName>
    <definedName name="BExMOYUBIL8WGYY0EMIMB3J05GVI" localSheetId="6" hidden="1">#REF!</definedName>
    <definedName name="BExMOYUBIL8WGYY0EMIMB3J05GVI" localSheetId="5" hidden="1">#REF!</definedName>
    <definedName name="BExMOYUBIL8WGYY0EMIMB3J05GVI" localSheetId="28" hidden="1">#REF!</definedName>
    <definedName name="BExMOYUBIL8WGYY0EMIMB3J05GVI" localSheetId="3" hidden="1">#REF!</definedName>
    <definedName name="BExMOYUBIL8WGYY0EMIMB3J05GVI" localSheetId="15" hidden="1">#REF!</definedName>
    <definedName name="BExMOYUBIL8WGYY0EMIMB3J05GVI" localSheetId="25" hidden="1">#REF!</definedName>
    <definedName name="BExMOYUBIL8WGYY0EMIMB3J05GVI" localSheetId="13" hidden="1">#REF!</definedName>
    <definedName name="BExMOYUBIL8WGYY0EMIMB3J05GVI" localSheetId="14" hidden="1">#REF!</definedName>
    <definedName name="BExMOYUBIL8WGYY0EMIMB3J05GVI" localSheetId="12" hidden="1">#REF!</definedName>
    <definedName name="BExMOYUBIL8WGYY0EMIMB3J05GVI" localSheetId="4" hidden="1">#REF!</definedName>
    <definedName name="BExMOYUBIL8WGYY0EMIMB3J05GVI" localSheetId="8" hidden="1">#REF!</definedName>
    <definedName name="BExMOYUBIL8WGYY0EMIMB3J05GVI" localSheetId="26" hidden="1">#REF!</definedName>
    <definedName name="BExMOYUBIL8WGYY0EMIMB3J05GVI" localSheetId="7" hidden="1">#REF!</definedName>
    <definedName name="BExMOYUBIL8WGYY0EMIMB3J05GVI" hidden="1">#REF!</definedName>
    <definedName name="BExMP7OQLL0R8VO1CGH6H677G4ZU" localSheetId="11" hidden="1">[1]HEADER!#REF!</definedName>
    <definedName name="BExMP7OQLL0R8VO1CGH6H677G4ZU" localSheetId="6" hidden="1">[1]HEADER!#REF!</definedName>
    <definedName name="BExMP7OQLL0R8VO1CGH6H677G4ZU" localSheetId="5" hidden="1">[1]HEADER!#REF!</definedName>
    <definedName name="BExMP7OQLL0R8VO1CGH6H677G4ZU" localSheetId="28" hidden="1">[1]HEADER!#REF!</definedName>
    <definedName name="BExMP7OQLL0R8VO1CGH6H677G4ZU" localSheetId="3" hidden="1">[1]HEADER!#REF!</definedName>
    <definedName name="BExMP7OQLL0R8VO1CGH6H677G4ZU" localSheetId="15" hidden="1">[1]HEADER!#REF!</definedName>
    <definedName name="BExMP7OQLL0R8VO1CGH6H677G4ZU" localSheetId="25" hidden="1">[1]HEADER!#REF!</definedName>
    <definedName name="BExMP7OQLL0R8VO1CGH6H677G4ZU" localSheetId="13" hidden="1">[1]HEADER!#REF!</definedName>
    <definedName name="BExMP7OQLL0R8VO1CGH6H677G4ZU" localSheetId="14" hidden="1">[1]HEADER!#REF!</definedName>
    <definedName name="BExMP7OQLL0R8VO1CGH6H677G4ZU" localSheetId="12" hidden="1">[1]HEADER!#REF!</definedName>
    <definedName name="BExMP7OQLL0R8VO1CGH6H677G4ZU" localSheetId="4" hidden="1">[1]HEADER!#REF!</definedName>
    <definedName name="BExMP7OQLL0R8VO1CGH6H677G4ZU" localSheetId="8" hidden="1">[1]HEADER!#REF!</definedName>
    <definedName name="BExMP7OQLL0R8VO1CGH6H677G4ZU" localSheetId="26" hidden="1">[1]HEADER!#REF!</definedName>
    <definedName name="BExMP7OQLL0R8VO1CGH6H677G4ZU" localSheetId="7" hidden="1">[1]HEADER!#REF!</definedName>
    <definedName name="BExMP7OQLL0R8VO1CGH6H677G4ZU" hidden="1">[1]HEADER!#REF!</definedName>
    <definedName name="BExMPDZ9DAO9PPXPLKS8XWZBSO4F" localSheetId="11" hidden="1">#REF!</definedName>
    <definedName name="BExMPDZ9DAO9PPXPLKS8XWZBSO4F" localSheetId="6" hidden="1">#REF!</definedName>
    <definedName name="BExMPDZ9DAO9PPXPLKS8XWZBSO4F" localSheetId="5" hidden="1">#REF!</definedName>
    <definedName name="BExMPDZ9DAO9PPXPLKS8XWZBSO4F" localSheetId="23" hidden="1">#REF!</definedName>
    <definedName name="BExMPDZ9DAO9PPXPLKS8XWZBSO4F" localSheetId="28" hidden="1">#REF!</definedName>
    <definedName name="BExMPDZ9DAO9PPXPLKS8XWZBSO4F" localSheetId="3" hidden="1">#REF!</definedName>
    <definedName name="BExMPDZ9DAO9PPXPLKS8XWZBSO4F" localSheetId="15" hidden="1">#REF!</definedName>
    <definedName name="BExMPDZ9DAO9PPXPLKS8XWZBSO4F" localSheetId="25" hidden="1">#REF!</definedName>
    <definedName name="BExMPDZ9DAO9PPXPLKS8XWZBSO4F" localSheetId="13" hidden="1">#REF!</definedName>
    <definedName name="BExMPDZ9DAO9PPXPLKS8XWZBSO4F" localSheetId="14" hidden="1">#REF!</definedName>
    <definedName name="BExMPDZ9DAO9PPXPLKS8XWZBSO4F" localSheetId="21" hidden="1">#REF!</definedName>
    <definedName name="BExMPDZ9DAO9PPXPLKS8XWZBSO4F" localSheetId="12" hidden="1">#REF!</definedName>
    <definedName name="BExMPDZ9DAO9PPXPLKS8XWZBSO4F" localSheetId="4" hidden="1">#REF!</definedName>
    <definedName name="BExMPDZ9DAO9PPXPLKS8XWZBSO4F" localSheetId="8" hidden="1">#REF!</definedName>
    <definedName name="BExMPDZ9DAO9PPXPLKS8XWZBSO4F" localSheetId="26" hidden="1">#REF!</definedName>
    <definedName name="BExMPDZ9DAO9PPXPLKS8XWZBSO4F" localSheetId="7" hidden="1">#REF!</definedName>
    <definedName name="BExMPDZ9DAO9PPXPLKS8XWZBSO4F" hidden="1">#REF!</definedName>
    <definedName name="BExMQB3G76098LOWKE1MHMYROQTC" localSheetId="11" hidden="1">#REF!</definedName>
    <definedName name="BExMQB3G76098LOWKE1MHMYROQTC" localSheetId="6" hidden="1">#REF!</definedName>
    <definedName name="BExMQB3G76098LOWKE1MHMYROQTC" localSheetId="5" hidden="1">#REF!</definedName>
    <definedName name="BExMQB3G76098LOWKE1MHMYROQTC" localSheetId="28" hidden="1">#REF!</definedName>
    <definedName name="BExMQB3G76098LOWKE1MHMYROQTC" localSheetId="3" hidden="1">#REF!</definedName>
    <definedName name="BExMQB3G76098LOWKE1MHMYROQTC" localSheetId="15" hidden="1">#REF!</definedName>
    <definedName name="BExMQB3G76098LOWKE1MHMYROQTC" localSheetId="25" hidden="1">#REF!</definedName>
    <definedName name="BExMQB3G76098LOWKE1MHMYROQTC" localSheetId="13" hidden="1">#REF!</definedName>
    <definedName name="BExMQB3G76098LOWKE1MHMYROQTC" localSheetId="14" hidden="1">#REF!</definedName>
    <definedName name="BExMQB3G76098LOWKE1MHMYROQTC" localSheetId="12" hidden="1">#REF!</definedName>
    <definedName name="BExMQB3G76098LOWKE1MHMYROQTC" localSheetId="4" hidden="1">#REF!</definedName>
    <definedName name="BExMQB3G76098LOWKE1MHMYROQTC" localSheetId="8" hidden="1">#REF!</definedName>
    <definedName name="BExMQB3G76098LOWKE1MHMYROQTC" localSheetId="26" hidden="1">#REF!</definedName>
    <definedName name="BExMQB3G76098LOWKE1MHMYROQTC" localSheetId="7" hidden="1">#REF!</definedName>
    <definedName name="BExMQB3G76098LOWKE1MHMYROQTC" hidden="1">#REF!</definedName>
    <definedName name="BExMQKOPY5D0ZT7356ITA0B8OH68" localSheetId="11" hidden="1">#REF!</definedName>
    <definedName name="BExMQKOPY5D0ZT7356ITA0B8OH68" localSheetId="6" hidden="1">#REF!</definedName>
    <definedName name="BExMQKOPY5D0ZT7356ITA0B8OH68" localSheetId="5" hidden="1">#REF!</definedName>
    <definedName name="BExMQKOPY5D0ZT7356ITA0B8OH68" localSheetId="28" hidden="1">#REF!</definedName>
    <definedName name="BExMQKOPY5D0ZT7356ITA0B8OH68" localSheetId="3" hidden="1">#REF!</definedName>
    <definedName name="BExMQKOPY5D0ZT7356ITA0B8OH68" localSheetId="15" hidden="1">#REF!</definedName>
    <definedName name="BExMQKOPY5D0ZT7356ITA0B8OH68" localSheetId="13" hidden="1">#REF!</definedName>
    <definedName name="BExMQKOPY5D0ZT7356ITA0B8OH68" localSheetId="14" hidden="1">#REF!</definedName>
    <definedName name="BExMQKOPY5D0ZT7356ITA0B8OH68" localSheetId="12" hidden="1">#REF!</definedName>
    <definedName name="BExMQKOPY5D0ZT7356ITA0B8OH68" localSheetId="4" hidden="1">#REF!</definedName>
    <definedName name="BExMQKOPY5D0ZT7356ITA0B8OH68" localSheetId="8" hidden="1">#REF!</definedName>
    <definedName name="BExMQKOPY5D0ZT7356ITA0B8OH68" localSheetId="26" hidden="1">#REF!</definedName>
    <definedName name="BExMQKOPY5D0ZT7356ITA0B8OH68" localSheetId="7" hidden="1">#REF!</definedName>
    <definedName name="BExMQKOPY5D0ZT7356ITA0B8OH68" hidden="1">#REF!</definedName>
    <definedName name="BExO50CMJCMLOGHRH7OH9FMGVTSS" localSheetId="11" hidden="1">[1]HEADER!#REF!</definedName>
    <definedName name="BExO50CMJCMLOGHRH7OH9FMGVTSS" localSheetId="6" hidden="1">[1]HEADER!#REF!</definedName>
    <definedName name="BExO50CMJCMLOGHRH7OH9FMGVTSS" localSheetId="5" hidden="1">[1]HEADER!#REF!</definedName>
    <definedName name="BExO50CMJCMLOGHRH7OH9FMGVTSS" localSheetId="28" hidden="1">[1]HEADER!#REF!</definedName>
    <definedName name="BExO50CMJCMLOGHRH7OH9FMGVTSS" localSheetId="3" hidden="1">[1]HEADER!#REF!</definedName>
    <definedName name="BExO50CMJCMLOGHRH7OH9FMGVTSS" localSheetId="15" hidden="1">[1]HEADER!#REF!</definedName>
    <definedName name="BExO50CMJCMLOGHRH7OH9FMGVTSS" localSheetId="25" hidden="1">[1]HEADER!#REF!</definedName>
    <definedName name="BExO50CMJCMLOGHRH7OH9FMGVTSS" localSheetId="13" hidden="1">[1]HEADER!#REF!</definedName>
    <definedName name="BExO50CMJCMLOGHRH7OH9FMGVTSS" localSheetId="14" hidden="1">[1]HEADER!#REF!</definedName>
    <definedName name="BExO50CMJCMLOGHRH7OH9FMGVTSS" localSheetId="12" hidden="1">[1]HEADER!#REF!</definedName>
    <definedName name="BExO50CMJCMLOGHRH7OH9FMGVTSS" localSheetId="4" hidden="1">[1]HEADER!#REF!</definedName>
    <definedName name="BExO50CMJCMLOGHRH7OH9FMGVTSS" localSheetId="8" hidden="1">[1]HEADER!#REF!</definedName>
    <definedName name="BExO50CMJCMLOGHRH7OH9FMGVTSS" localSheetId="26" hidden="1">[1]HEADER!#REF!</definedName>
    <definedName name="BExO50CMJCMLOGHRH7OH9FMGVTSS" localSheetId="7" hidden="1">[1]HEADER!#REF!</definedName>
    <definedName name="BExO50CMJCMLOGHRH7OH9FMGVTSS" hidden="1">[1]HEADER!#REF!</definedName>
    <definedName name="BExO52QY0WRQ2VKQQ980SF8S62Y1" localSheetId="11" hidden="1">#REF!</definedName>
    <definedName name="BExO52QY0WRQ2VKQQ980SF8S62Y1" localSheetId="6" hidden="1">#REF!</definedName>
    <definedName name="BExO52QY0WRQ2VKQQ980SF8S62Y1" localSheetId="5" hidden="1">#REF!</definedName>
    <definedName name="BExO52QY0WRQ2VKQQ980SF8S62Y1" localSheetId="23" hidden="1">#REF!</definedName>
    <definedName name="BExO52QY0WRQ2VKQQ980SF8S62Y1" localSheetId="28" hidden="1">#REF!</definedName>
    <definedName name="BExO52QY0WRQ2VKQQ980SF8S62Y1" localSheetId="3" hidden="1">#REF!</definedName>
    <definedName name="BExO52QY0WRQ2VKQQ980SF8S62Y1" localSheetId="15" hidden="1">#REF!</definedName>
    <definedName name="BExO52QY0WRQ2VKQQ980SF8S62Y1" localSheetId="25" hidden="1">#REF!</definedName>
    <definedName name="BExO52QY0WRQ2VKQQ980SF8S62Y1" localSheetId="13" hidden="1">#REF!</definedName>
    <definedName name="BExO52QY0WRQ2VKQQ980SF8S62Y1" localSheetId="14" hidden="1">#REF!</definedName>
    <definedName name="BExO52QY0WRQ2VKQQ980SF8S62Y1" localSheetId="21" hidden="1">#REF!</definedName>
    <definedName name="BExO52QY0WRQ2VKQQ980SF8S62Y1" localSheetId="12" hidden="1">#REF!</definedName>
    <definedName name="BExO52QY0WRQ2VKQQ980SF8S62Y1" localSheetId="4" hidden="1">#REF!</definedName>
    <definedName name="BExO52QY0WRQ2VKQQ980SF8S62Y1" localSheetId="8" hidden="1">#REF!</definedName>
    <definedName name="BExO52QY0WRQ2VKQQ980SF8S62Y1" localSheetId="26" hidden="1">#REF!</definedName>
    <definedName name="BExO52QY0WRQ2VKQQ980SF8S62Y1" localSheetId="7" hidden="1">#REF!</definedName>
    <definedName name="BExO52QY0WRQ2VKQQ980SF8S62Y1" hidden="1">#REF!</definedName>
    <definedName name="BExO7R3R22P95JHI70DMJ1ZILP3F" localSheetId="11" hidden="1">#REF!</definedName>
    <definedName name="BExO7R3R22P95JHI70DMJ1ZILP3F" localSheetId="6" hidden="1">#REF!</definedName>
    <definedName name="BExO7R3R22P95JHI70DMJ1ZILP3F" localSheetId="5" hidden="1">#REF!</definedName>
    <definedName name="BExO7R3R22P95JHI70DMJ1ZILP3F" localSheetId="28" hidden="1">#REF!</definedName>
    <definedName name="BExO7R3R22P95JHI70DMJ1ZILP3F" localSheetId="3" hidden="1">#REF!</definedName>
    <definedName name="BExO7R3R22P95JHI70DMJ1ZILP3F" localSheetId="15" hidden="1">#REF!</definedName>
    <definedName name="BExO7R3R22P95JHI70DMJ1ZILP3F" localSheetId="25" hidden="1">#REF!</definedName>
    <definedName name="BExO7R3R22P95JHI70DMJ1ZILP3F" localSheetId="13" hidden="1">#REF!</definedName>
    <definedName name="BExO7R3R22P95JHI70DMJ1ZILP3F" localSheetId="14" hidden="1">#REF!</definedName>
    <definedName name="BExO7R3R22P95JHI70DMJ1ZILP3F" localSheetId="12" hidden="1">#REF!</definedName>
    <definedName name="BExO7R3R22P95JHI70DMJ1ZILP3F" localSheetId="4" hidden="1">#REF!</definedName>
    <definedName name="BExO7R3R22P95JHI70DMJ1ZILP3F" localSheetId="8" hidden="1">#REF!</definedName>
    <definedName name="BExO7R3R22P95JHI70DMJ1ZILP3F" localSheetId="26" hidden="1">#REF!</definedName>
    <definedName name="BExO7R3R22P95JHI70DMJ1ZILP3F" localSheetId="7" hidden="1">#REF!</definedName>
    <definedName name="BExO7R3R22P95JHI70DMJ1ZILP3F" hidden="1">#REF!</definedName>
    <definedName name="BExO7V5IPY2ZZ3LYUVBLG9XC82SQ" localSheetId="11" hidden="1">#REF!</definedName>
    <definedName name="BExO7V5IPY2ZZ3LYUVBLG9XC82SQ" localSheetId="6" hidden="1">#REF!</definedName>
    <definedName name="BExO7V5IPY2ZZ3LYUVBLG9XC82SQ" localSheetId="5" hidden="1">#REF!</definedName>
    <definedName name="BExO7V5IPY2ZZ3LYUVBLG9XC82SQ" localSheetId="28" hidden="1">#REF!</definedName>
    <definedName name="BExO7V5IPY2ZZ3LYUVBLG9XC82SQ" localSheetId="3" hidden="1">#REF!</definedName>
    <definedName name="BExO7V5IPY2ZZ3LYUVBLG9XC82SQ" localSheetId="15" hidden="1">#REF!</definedName>
    <definedName name="BExO7V5IPY2ZZ3LYUVBLG9XC82SQ" localSheetId="13" hidden="1">#REF!</definedName>
    <definedName name="BExO7V5IPY2ZZ3LYUVBLG9XC82SQ" localSheetId="14" hidden="1">#REF!</definedName>
    <definedName name="BExO7V5IPY2ZZ3LYUVBLG9XC82SQ" localSheetId="12" hidden="1">#REF!</definedName>
    <definedName name="BExO7V5IPY2ZZ3LYUVBLG9XC82SQ" localSheetId="4" hidden="1">#REF!</definedName>
    <definedName name="BExO7V5IPY2ZZ3LYUVBLG9XC82SQ" localSheetId="8" hidden="1">#REF!</definedName>
    <definedName name="BExO7V5IPY2ZZ3LYUVBLG9XC82SQ" localSheetId="26" hidden="1">#REF!</definedName>
    <definedName name="BExO7V5IPY2ZZ3LYUVBLG9XC82SQ" localSheetId="7" hidden="1">#REF!</definedName>
    <definedName name="BExO7V5IPY2ZZ3LYUVBLG9XC82SQ" hidden="1">#REF!</definedName>
    <definedName name="BExO8TBCKMDSPONJIBH8YZ1L224J" localSheetId="11" hidden="1">#REF!</definedName>
    <definedName name="BExO8TBCKMDSPONJIBH8YZ1L224J" localSheetId="6" hidden="1">#REF!</definedName>
    <definedName name="BExO8TBCKMDSPONJIBH8YZ1L224J" localSheetId="5" hidden="1">#REF!</definedName>
    <definedName name="BExO8TBCKMDSPONJIBH8YZ1L224J" localSheetId="28" hidden="1">#REF!</definedName>
    <definedName name="BExO8TBCKMDSPONJIBH8YZ1L224J" localSheetId="3" hidden="1">#REF!</definedName>
    <definedName name="BExO8TBCKMDSPONJIBH8YZ1L224J" localSheetId="15" hidden="1">#REF!</definedName>
    <definedName name="BExO8TBCKMDSPONJIBH8YZ1L224J" localSheetId="25" hidden="1">#REF!</definedName>
    <definedName name="BExO8TBCKMDSPONJIBH8YZ1L224J" localSheetId="13" hidden="1">#REF!</definedName>
    <definedName name="BExO8TBCKMDSPONJIBH8YZ1L224J" localSheetId="14" hidden="1">#REF!</definedName>
    <definedName name="BExO8TBCKMDSPONJIBH8YZ1L224J" localSheetId="12" hidden="1">#REF!</definedName>
    <definedName name="BExO8TBCKMDSPONJIBH8YZ1L224J" localSheetId="4" hidden="1">#REF!</definedName>
    <definedName name="BExO8TBCKMDSPONJIBH8YZ1L224J" localSheetId="8" hidden="1">#REF!</definedName>
    <definedName name="BExO8TBCKMDSPONJIBH8YZ1L224J" localSheetId="26" hidden="1">#REF!</definedName>
    <definedName name="BExO8TBCKMDSPONJIBH8YZ1L224J" localSheetId="7" hidden="1">#REF!</definedName>
    <definedName name="BExO8TBCKMDSPONJIBH8YZ1L224J" hidden="1">#REF!</definedName>
    <definedName name="BExO93SZ82LERATPWVTA62BAQQYF" localSheetId="11" hidden="1">#REF!</definedName>
    <definedName name="BExO93SZ82LERATPWVTA62BAQQYF" localSheetId="6" hidden="1">#REF!</definedName>
    <definedName name="BExO93SZ82LERATPWVTA62BAQQYF" localSheetId="5" hidden="1">#REF!</definedName>
    <definedName name="BExO93SZ82LERATPWVTA62BAQQYF" localSheetId="28" hidden="1">#REF!</definedName>
    <definedName name="BExO93SZ82LERATPWVTA62BAQQYF" localSheetId="3" hidden="1">#REF!</definedName>
    <definedName name="BExO93SZ82LERATPWVTA62BAQQYF" localSheetId="15" hidden="1">#REF!</definedName>
    <definedName name="BExO93SZ82LERATPWVTA62BAQQYF" localSheetId="25" hidden="1">#REF!</definedName>
    <definedName name="BExO93SZ82LERATPWVTA62BAQQYF" localSheetId="13" hidden="1">#REF!</definedName>
    <definedName name="BExO93SZ82LERATPWVTA62BAQQYF" localSheetId="14" hidden="1">#REF!</definedName>
    <definedName name="BExO93SZ82LERATPWVTA62BAQQYF" localSheetId="12" hidden="1">#REF!</definedName>
    <definedName name="BExO93SZ82LERATPWVTA62BAQQYF" localSheetId="4" hidden="1">#REF!</definedName>
    <definedName name="BExO93SZ82LERATPWVTA62BAQQYF" localSheetId="8" hidden="1">#REF!</definedName>
    <definedName name="BExO93SZ82LERATPWVTA62BAQQYF" localSheetId="26" hidden="1">#REF!</definedName>
    <definedName name="BExO93SZ82LERATPWVTA62BAQQYF" localSheetId="7" hidden="1">#REF!</definedName>
    <definedName name="BExO93SZ82LERATPWVTA62BAQQYF" hidden="1">#REF!</definedName>
    <definedName name="BExOA3RQ9DFFMJC5QYZ23ZT9RUN8" localSheetId="11" hidden="1">[1]HEADER!#REF!</definedName>
    <definedName name="BExOA3RQ9DFFMJC5QYZ23ZT9RUN8" localSheetId="6" hidden="1">[1]HEADER!#REF!</definedName>
    <definedName name="BExOA3RQ9DFFMJC5QYZ23ZT9RUN8" localSheetId="5" hidden="1">[1]HEADER!#REF!</definedName>
    <definedName name="BExOA3RQ9DFFMJC5QYZ23ZT9RUN8" localSheetId="28" hidden="1">[1]HEADER!#REF!</definedName>
    <definedName name="BExOA3RQ9DFFMJC5QYZ23ZT9RUN8" localSheetId="3" hidden="1">[1]HEADER!#REF!</definedName>
    <definedName name="BExOA3RQ9DFFMJC5QYZ23ZT9RUN8" localSheetId="15" hidden="1">[1]HEADER!#REF!</definedName>
    <definedName name="BExOA3RQ9DFFMJC5QYZ23ZT9RUN8" localSheetId="25" hidden="1">[1]HEADER!#REF!</definedName>
    <definedName name="BExOA3RQ9DFFMJC5QYZ23ZT9RUN8" localSheetId="13" hidden="1">[1]HEADER!#REF!</definedName>
    <definedName name="BExOA3RQ9DFFMJC5QYZ23ZT9RUN8" localSheetId="14" hidden="1">[1]HEADER!#REF!</definedName>
    <definedName name="BExOA3RQ9DFFMJC5QYZ23ZT9RUN8" localSheetId="12" hidden="1">[1]HEADER!#REF!</definedName>
    <definedName name="BExOA3RQ9DFFMJC5QYZ23ZT9RUN8" localSheetId="4" hidden="1">[1]HEADER!#REF!</definedName>
    <definedName name="BExOA3RQ9DFFMJC5QYZ23ZT9RUN8" localSheetId="8" hidden="1">[1]HEADER!#REF!</definedName>
    <definedName name="BExOA3RQ9DFFMJC5QYZ23ZT9RUN8" localSheetId="26" hidden="1">[1]HEADER!#REF!</definedName>
    <definedName name="BExOA3RQ9DFFMJC5QYZ23ZT9RUN8" localSheetId="7" hidden="1">[1]HEADER!#REF!</definedName>
    <definedName name="BExOA3RQ9DFFMJC5QYZ23ZT9RUN8" hidden="1">[1]HEADER!#REF!</definedName>
    <definedName name="BExOBBTOD2ZW5HUVUK0ZJHN21OK0" localSheetId="11" hidden="1">#REF!</definedName>
    <definedName name="BExOBBTOD2ZW5HUVUK0ZJHN21OK0" localSheetId="6" hidden="1">#REF!</definedName>
    <definedName name="BExOBBTOD2ZW5HUVUK0ZJHN21OK0" localSheetId="5" hidden="1">#REF!</definedName>
    <definedName name="BExOBBTOD2ZW5HUVUK0ZJHN21OK0" localSheetId="23" hidden="1">#REF!</definedName>
    <definedName name="BExOBBTOD2ZW5HUVUK0ZJHN21OK0" localSheetId="28" hidden="1">#REF!</definedName>
    <definedName name="BExOBBTOD2ZW5HUVUK0ZJHN21OK0" localSheetId="3" hidden="1">#REF!</definedName>
    <definedName name="BExOBBTOD2ZW5HUVUK0ZJHN21OK0" localSheetId="15" hidden="1">#REF!</definedName>
    <definedName name="BExOBBTOD2ZW5HUVUK0ZJHN21OK0" localSheetId="25" hidden="1">#REF!</definedName>
    <definedName name="BExOBBTOD2ZW5HUVUK0ZJHN21OK0" localSheetId="13" hidden="1">#REF!</definedName>
    <definedName name="BExOBBTOD2ZW5HUVUK0ZJHN21OK0" localSheetId="14" hidden="1">#REF!</definedName>
    <definedName name="BExOBBTOD2ZW5HUVUK0ZJHN21OK0" localSheetId="21" hidden="1">#REF!</definedName>
    <definedName name="BExOBBTOD2ZW5HUVUK0ZJHN21OK0" localSheetId="12" hidden="1">#REF!</definedName>
    <definedName name="BExOBBTOD2ZW5HUVUK0ZJHN21OK0" localSheetId="4" hidden="1">#REF!</definedName>
    <definedName name="BExOBBTOD2ZW5HUVUK0ZJHN21OK0" localSheetId="8" hidden="1">#REF!</definedName>
    <definedName name="BExOBBTOD2ZW5HUVUK0ZJHN21OK0" localSheetId="26" hidden="1">#REF!</definedName>
    <definedName name="BExOBBTOD2ZW5HUVUK0ZJHN21OK0" localSheetId="7" hidden="1">#REF!</definedName>
    <definedName name="BExOBBTOD2ZW5HUVUK0ZJHN21OK0" hidden="1">#REF!</definedName>
    <definedName name="BExOC0P6VWRPK33VR3X86F7MV8S0" localSheetId="11" hidden="1">#REF!</definedName>
    <definedName name="BExOC0P6VWRPK33VR3X86F7MV8S0" localSheetId="6" hidden="1">#REF!</definedName>
    <definedName name="BExOC0P6VWRPK33VR3X86F7MV8S0" localSheetId="5" hidden="1">#REF!</definedName>
    <definedName name="BExOC0P6VWRPK33VR3X86F7MV8S0" localSheetId="28" hidden="1">#REF!</definedName>
    <definedName name="BExOC0P6VWRPK33VR3X86F7MV8S0" localSheetId="3" hidden="1">#REF!</definedName>
    <definedName name="BExOC0P6VWRPK33VR3X86F7MV8S0" localSheetId="15" hidden="1">#REF!</definedName>
    <definedName name="BExOC0P6VWRPK33VR3X86F7MV8S0" localSheetId="25" hidden="1">#REF!</definedName>
    <definedName name="BExOC0P6VWRPK33VR3X86F7MV8S0" localSheetId="13" hidden="1">#REF!</definedName>
    <definedName name="BExOC0P6VWRPK33VR3X86F7MV8S0" localSheetId="14" hidden="1">#REF!</definedName>
    <definedName name="BExOC0P6VWRPK33VR3X86F7MV8S0" localSheetId="12" hidden="1">#REF!</definedName>
    <definedName name="BExOC0P6VWRPK33VR3X86F7MV8S0" localSheetId="4" hidden="1">#REF!</definedName>
    <definedName name="BExOC0P6VWRPK33VR3X86F7MV8S0" localSheetId="8" hidden="1">#REF!</definedName>
    <definedName name="BExOC0P6VWRPK33VR3X86F7MV8S0" localSheetId="26" hidden="1">#REF!</definedName>
    <definedName name="BExOC0P6VWRPK33VR3X86F7MV8S0" localSheetId="7" hidden="1">#REF!</definedName>
    <definedName name="BExOC0P6VWRPK33VR3X86F7MV8S0" hidden="1">#REF!</definedName>
    <definedName name="BExOD8WLOETWE7NEBBTM1S2VZFK6" localSheetId="11" hidden="1">#REF!</definedName>
    <definedName name="BExOD8WLOETWE7NEBBTM1S2VZFK6" localSheetId="6" hidden="1">#REF!</definedName>
    <definedName name="BExOD8WLOETWE7NEBBTM1S2VZFK6" localSheetId="5" hidden="1">#REF!</definedName>
    <definedName name="BExOD8WLOETWE7NEBBTM1S2VZFK6" localSheetId="28" hidden="1">#REF!</definedName>
    <definedName name="BExOD8WLOETWE7NEBBTM1S2VZFK6" localSheetId="3" hidden="1">#REF!</definedName>
    <definedName name="BExOD8WLOETWE7NEBBTM1S2VZFK6" localSheetId="15" hidden="1">#REF!</definedName>
    <definedName name="BExOD8WLOETWE7NEBBTM1S2VZFK6" localSheetId="25" hidden="1">#REF!</definedName>
    <definedName name="BExOD8WLOETWE7NEBBTM1S2VZFK6" localSheetId="13" hidden="1">#REF!</definedName>
    <definedName name="BExOD8WLOETWE7NEBBTM1S2VZFK6" localSheetId="14" hidden="1">#REF!</definedName>
    <definedName name="BExOD8WLOETWE7NEBBTM1S2VZFK6" localSheetId="12" hidden="1">#REF!</definedName>
    <definedName name="BExOD8WLOETWE7NEBBTM1S2VZFK6" localSheetId="4" hidden="1">#REF!</definedName>
    <definedName name="BExOD8WLOETWE7NEBBTM1S2VZFK6" localSheetId="8" hidden="1">#REF!</definedName>
    <definedName name="BExOD8WLOETWE7NEBBTM1S2VZFK6" localSheetId="26" hidden="1">#REF!</definedName>
    <definedName name="BExOD8WLOETWE7NEBBTM1S2VZFK6" localSheetId="7" hidden="1">#REF!</definedName>
    <definedName name="BExOD8WLOETWE7NEBBTM1S2VZFK6" hidden="1">#REF!</definedName>
    <definedName name="BExODAEJJGZDHRQOC05X43TZH630" localSheetId="11" hidden="1">#REF!</definedName>
    <definedName name="BExODAEJJGZDHRQOC05X43TZH630" localSheetId="6" hidden="1">#REF!</definedName>
    <definedName name="BExODAEJJGZDHRQOC05X43TZH630" localSheetId="5" hidden="1">#REF!</definedName>
    <definedName name="BExODAEJJGZDHRQOC05X43TZH630" localSheetId="28" hidden="1">#REF!</definedName>
    <definedName name="BExODAEJJGZDHRQOC05X43TZH630" localSheetId="3" hidden="1">#REF!</definedName>
    <definedName name="BExODAEJJGZDHRQOC05X43TZH630" localSheetId="15" hidden="1">#REF!</definedName>
    <definedName name="BExODAEJJGZDHRQOC05X43TZH630" localSheetId="25" hidden="1">#REF!</definedName>
    <definedName name="BExODAEJJGZDHRQOC05X43TZH630" localSheetId="13" hidden="1">#REF!</definedName>
    <definedName name="BExODAEJJGZDHRQOC05X43TZH630" localSheetId="14" hidden="1">#REF!</definedName>
    <definedName name="BExODAEJJGZDHRQOC05X43TZH630" localSheetId="12" hidden="1">#REF!</definedName>
    <definedName name="BExODAEJJGZDHRQOC05X43TZH630" localSheetId="4" hidden="1">#REF!</definedName>
    <definedName name="BExODAEJJGZDHRQOC05X43TZH630" localSheetId="8" hidden="1">#REF!</definedName>
    <definedName name="BExODAEJJGZDHRQOC05X43TZH630" localSheetId="26" hidden="1">#REF!</definedName>
    <definedName name="BExODAEJJGZDHRQOC05X43TZH630" localSheetId="7" hidden="1">#REF!</definedName>
    <definedName name="BExODAEJJGZDHRQOC05X43TZH630" hidden="1">#REF!</definedName>
    <definedName name="BExODBAW59S6T7KPEMO7F4EYC5F1" localSheetId="11" hidden="1">#REF!</definedName>
    <definedName name="BExODBAW59S6T7KPEMO7F4EYC5F1" localSheetId="6" hidden="1">#REF!</definedName>
    <definedName name="BExODBAW59S6T7KPEMO7F4EYC5F1" localSheetId="5" hidden="1">#REF!</definedName>
    <definedName name="BExODBAW59S6T7KPEMO7F4EYC5F1" localSheetId="28" hidden="1">#REF!</definedName>
    <definedName name="BExODBAW59S6T7KPEMO7F4EYC5F1" localSheetId="3" hidden="1">#REF!</definedName>
    <definedName name="BExODBAW59S6T7KPEMO7F4EYC5F1" localSheetId="15" hidden="1">#REF!</definedName>
    <definedName name="BExODBAW59S6T7KPEMO7F4EYC5F1" localSheetId="25" hidden="1">#REF!</definedName>
    <definedName name="BExODBAW59S6T7KPEMO7F4EYC5F1" localSheetId="13" hidden="1">#REF!</definedName>
    <definedName name="BExODBAW59S6T7KPEMO7F4EYC5F1" localSheetId="14" hidden="1">#REF!</definedName>
    <definedName name="BExODBAW59S6T7KPEMO7F4EYC5F1" localSheetId="12" hidden="1">#REF!</definedName>
    <definedName name="BExODBAW59S6T7KPEMO7F4EYC5F1" localSheetId="4" hidden="1">#REF!</definedName>
    <definedName name="BExODBAW59S6T7KPEMO7F4EYC5F1" localSheetId="8" hidden="1">#REF!</definedName>
    <definedName name="BExODBAW59S6T7KPEMO7F4EYC5F1" localSheetId="26" hidden="1">#REF!</definedName>
    <definedName name="BExODBAW59S6T7KPEMO7F4EYC5F1" localSheetId="7" hidden="1">#REF!</definedName>
    <definedName name="BExODBAW59S6T7KPEMO7F4EYC5F1" hidden="1">#REF!</definedName>
    <definedName name="BExOEYCAL8KM3VDG4H21LLPCXJGM" localSheetId="11" hidden="1">#REF!</definedName>
    <definedName name="BExOEYCAL8KM3VDG4H21LLPCXJGM" localSheetId="6" hidden="1">#REF!</definedName>
    <definedName name="BExOEYCAL8KM3VDG4H21LLPCXJGM" localSheetId="5" hidden="1">#REF!</definedName>
    <definedName name="BExOEYCAL8KM3VDG4H21LLPCXJGM" localSheetId="28" hidden="1">#REF!</definedName>
    <definedName name="BExOEYCAL8KM3VDG4H21LLPCXJGM" localSheetId="3" hidden="1">#REF!</definedName>
    <definedName name="BExOEYCAL8KM3VDG4H21LLPCXJGM" localSheetId="15" hidden="1">#REF!</definedName>
    <definedName name="BExOEYCAL8KM3VDG4H21LLPCXJGM" localSheetId="25" hidden="1">#REF!</definedName>
    <definedName name="BExOEYCAL8KM3VDG4H21LLPCXJGM" localSheetId="13" hidden="1">#REF!</definedName>
    <definedName name="BExOEYCAL8KM3VDG4H21LLPCXJGM" localSheetId="14" hidden="1">#REF!</definedName>
    <definedName name="BExOEYCAL8KM3VDG4H21LLPCXJGM" localSheetId="12" hidden="1">#REF!</definedName>
    <definedName name="BExOEYCAL8KM3VDG4H21LLPCXJGM" localSheetId="4" hidden="1">#REF!</definedName>
    <definedName name="BExOEYCAL8KM3VDG4H21LLPCXJGM" localSheetId="8" hidden="1">#REF!</definedName>
    <definedName name="BExOEYCAL8KM3VDG4H21LLPCXJGM" localSheetId="26" hidden="1">#REF!</definedName>
    <definedName name="BExOEYCAL8KM3VDG4H21LLPCXJGM" localSheetId="7" hidden="1">#REF!</definedName>
    <definedName name="BExOEYCAL8KM3VDG4H21LLPCXJGM" hidden="1">#REF!</definedName>
    <definedName name="BExOGEN0C5WQZXVJJVASPCKTFDVF" localSheetId="11" hidden="1">#REF!</definedName>
    <definedName name="BExOGEN0C5WQZXVJJVASPCKTFDVF" localSheetId="6" hidden="1">#REF!</definedName>
    <definedName name="BExOGEN0C5WQZXVJJVASPCKTFDVF" localSheetId="5" hidden="1">#REF!</definedName>
    <definedName name="BExOGEN0C5WQZXVJJVASPCKTFDVF" localSheetId="28" hidden="1">#REF!</definedName>
    <definedName name="BExOGEN0C5WQZXVJJVASPCKTFDVF" localSheetId="3" hidden="1">#REF!</definedName>
    <definedName name="BExOGEN0C5WQZXVJJVASPCKTFDVF" localSheetId="15" hidden="1">#REF!</definedName>
    <definedName name="BExOGEN0C5WQZXVJJVASPCKTFDVF" localSheetId="25" hidden="1">#REF!</definedName>
    <definedName name="BExOGEN0C5WQZXVJJVASPCKTFDVF" localSheetId="13" hidden="1">#REF!</definedName>
    <definedName name="BExOGEN0C5WQZXVJJVASPCKTFDVF" localSheetId="14" hidden="1">#REF!</definedName>
    <definedName name="BExOGEN0C5WQZXVJJVASPCKTFDVF" localSheetId="12" hidden="1">#REF!</definedName>
    <definedName name="BExOGEN0C5WQZXVJJVASPCKTFDVF" localSheetId="4" hidden="1">#REF!</definedName>
    <definedName name="BExOGEN0C5WQZXVJJVASPCKTFDVF" localSheetId="8" hidden="1">#REF!</definedName>
    <definedName name="BExOGEN0C5WQZXVJJVASPCKTFDVF" localSheetId="26" hidden="1">#REF!</definedName>
    <definedName name="BExOGEN0C5WQZXVJJVASPCKTFDVF" localSheetId="7" hidden="1">#REF!</definedName>
    <definedName name="BExOGEN0C5WQZXVJJVASPCKTFDVF" hidden="1">#REF!</definedName>
    <definedName name="BExOGMVUNE8SNQO9YK1T1K1FG1X3" localSheetId="11" hidden="1">#REF!</definedName>
    <definedName name="BExOGMVUNE8SNQO9YK1T1K1FG1X3" localSheetId="6" hidden="1">#REF!</definedName>
    <definedName name="BExOGMVUNE8SNQO9YK1T1K1FG1X3" localSheetId="5" hidden="1">#REF!</definedName>
    <definedName name="BExOGMVUNE8SNQO9YK1T1K1FG1X3" localSheetId="28" hidden="1">#REF!</definedName>
    <definedName name="BExOGMVUNE8SNQO9YK1T1K1FG1X3" localSheetId="3" hidden="1">#REF!</definedName>
    <definedName name="BExOGMVUNE8SNQO9YK1T1K1FG1X3" localSheetId="15" hidden="1">#REF!</definedName>
    <definedName name="BExOGMVUNE8SNQO9YK1T1K1FG1X3" localSheetId="25" hidden="1">#REF!</definedName>
    <definedName name="BExOGMVUNE8SNQO9YK1T1K1FG1X3" localSheetId="13" hidden="1">#REF!</definedName>
    <definedName name="BExOGMVUNE8SNQO9YK1T1K1FG1X3" localSheetId="14" hidden="1">#REF!</definedName>
    <definedName name="BExOGMVUNE8SNQO9YK1T1K1FG1X3" localSheetId="12" hidden="1">#REF!</definedName>
    <definedName name="BExOGMVUNE8SNQO9YK1T1K1FG1X3" localSheetId="4" hidden="1">#REF!</definedName>
    <definedName name="BExOGMVUNE8SNQO9YK1T1K1FG1X3" localSheetId="8" hidden="1">#REF!</definedName>
    <definedName name="BExOGMVUNE8SNQO9YK1T1K1FG1X3" localSheetId="26" hidden="1">#REF!</definedName>
    <definedName name="BExOGMVUNE8SNQO9YK1T1K1FG1X3" localSheetId="7" hidden="1">#REF!</definedName>
    <definedName name="BExOGMVUNE8SNQO9YK1T1K1FG1X3" hidden="1">#REF!</definedName>
    <definedName name="BExOGSVM0FKAK4Z4EV2ELSSOGT9K" localSheetId="11" hidden="1">#REF!</definedName>
    <definedName name="BExOGSVM0FKAK4Z4EV2ELSSOGT9K" localSheetId="6" hidden="1">#REF!</definedName>
    <definedName name="BExOGSVM0FKAK4Z4EV2ELSSOGT9K" localSheetId="5" hidden="1">#REF!</definedName>
    <definedName name="BExOGSVM0FKAK4Z4EV2ELSSOGT9K" localSheetId="28" hidden="1">#REF!</definedName>
    <definedName name="BExOGSVM0FKAK4Z4EV2ELSSOGT9K" localSheetId="3" hidden="1">#REF!</definedName>
    <definedName name="BExOGSVM0FKAK4Z4EV2ELSSOGT9K" localSheetId="15" hidden="1">#REF!</definedName>
    <definedName name="BExOGSVM0FKAK4Z4EV2ELSSOGT9K" localSheetId="25" hidden="1">#REF!</definedName>
    <definedName name="BExOGSVM0FKAK4Z4EV2ELSSOGT9K" localSheetId="13" hidden="1">#REF!</definedName>
    <definedName name="BExOGSVM0FKAK4Z4EV2ELSSOGT9K" localSheetId="14" hidden="1">#REF!</definedName>
    <definedName name="BExOGSVM0FKAK4Z4EV2ELSSOGT9K" localSheetId="12" hidden="1">#REF!</definedName>
    <definedName name="BExOGSVM0FKAK4Z4EV2ELSSOGT9K" localSheetId="4" hidden="1">#REF!</definedName>
    <definedName name="BExOGSVM0FKAK4Z4EV2ELSSOGT9K" localSheetId="8" hidden="1">#REF!</definedName>
    <definedName name="BExOGSVM0FKAK4Z4EV2ELSSOGT9K" localSheetId="26" hidden="1">#REF!</definedName>
    <definedName name="BExOGSVM0FKAK4Z4EV2ELSSOGT9K" localSheetId="7" hidden="1">#REF!</definedName>
    <definedName name="BExOGSVM0FKAK4Z4EV2ELSSOGT9K" hidden="1">#REF!</definedName>
    <definedName name="BExOHDK1WJFHNJBRDFZSSCCCXQJB" localSheetId="11" hidden="1">#REF!</definedName>
    <definedName name="BExOHDK1WJFHNJBRDFZSSCCCXQJB" localSheetId="6" hidden="1">#REF!</definedName>
    <definedName name="BExOHDK1WJFHNJBRDFZSSCCCXQJB" localSheetId="5" hidden="1">#REF!</definedName>
    <definedName name="BExOHDK1WJFHNJBRDFZSSCCCXQJB" localSheetId="28" hidden="1">#REF!</definedName>
    <definedName name="BExOHDK1WJFHNJBRDFZSSCCCXQJB" localSheetId="3" hidden="1">#REF!</definedName>
    <definedName name="BExOHDK1WJFHNJBRDFZSSCCCXQJB" localSheetId="15" hidden="1">#REF!</definedName>
    <definedName name="BExOHDK1WJFHNJBRDFZSSCCCXQJB" localSheetId="25" hidden="1">#REF!</definedName>
    <definedName name="BExOHDK1WJFHNJBRDFZSSCCCXQJB" localSheetId="13" hidden="1">#REF!</definedName>
    <definedName name="BExOHDK1WJFHNJBRDFZSSCCCXQJB" localSheetId="14" hidden="1">#REF!</definedName>
    <definedName name="BExOHDK1WJFHNJBRDFZSSCCCXQJB" localSheetId="12" hidden="1">#REF!</definedName>
    <definedName name="BExOHDK1WJFHNJBRDFZSSCCCXQJB" localSheetId="4" hidden="1">#REF!</definedName>
    <definedName name="BExOHDK1WJFHNJBRDFZSSCCCXQJB" localSheetId="8" hidden="1">#REF!</definedName>
    <definedName name="BExOHDK1WJFHNJBRDFZSSCCCXQJB" localSheetId="26" hidden="1">#REF!</definedName>
    <definedName name="BExOHDK1WJFHNJBRDFZSSCCCXQJB" localSheetId="7" hidden="1">#REF!</definedName>
    <definedName name="BExOHDK1WJFHNJBRDFZSSCCCXQJB" hidden="1">#REF!</definedName>
    <definedName name="BExOIHPRIZWRO9M5UR06YCG1187S" localSheetId="11" hidden="1">#REF!</definedName>
    <definedName name="BExOIHPRIZWRO9M5UR06YCG1187S" localSheetId="6" hidden="1">#REF!</definedName>
    <definedName name="BExOIHPRIZWRO9M5UR06YCG1187S" localSheetId="5" hidden="1">#REF!</definedName>
    <definedName name="BExOIHPRIZWRO9M5UR06YCG1187S" localSheetId="28" hidden="1">#REF!</definedName>
    <definedName name="BExOIHPRIZWRO9M5UR06YCG1187S" localSheetId="3" hidden="1">#REF!</definedName>
    <definedName name="BExOIHPRIZWRO9M5UR06YCG1187S" localSheetId="15" hidden="1">#REF!</definedName>
    <definedName name="BExOIHPRIZWRO9M5UR06YCG1187S" localSheetId="25" hidden="1">#REF!</definedName>
    <definedName name="BExOIHPRIZWRO9M5UR06YCG1187S" localSheetId="13" hidden="1">#REF!</definedName>
    <definedName name="BExOIHPRIZWRO9M5UR06YCG1187S" localSheetId="14" hidden="1">#REF!</definedName>
    <definedName name="BExOIHPRIZWRO9M5UR06YCG1187S" localSheetId="12" hidden="1">#REF!</definedName>
    <definedName name="BExOIHPRIZWRO9M5UR06YCG1187S" localSheetId="4" hidden="1">#REF!</definedName>
    <definedName name="BExOIHPRIZWRO9M5UR06YCG1187S" localSheetId="8" hidden="1">#REF!</definedName>
    <definedName name="BExOIHPRIZWRO9M5UR06YCG1187S" localSheetId="26" hidden="1">#REF!</definedName>
    <definedName name="BExOIHPRIZWRO9M5UR06YCG1187S" localSheetId="7" hidden="1">#REF!</definedName>
    <definedName name="BExOIHPRIZWRO9M5UR06YCG1187S" hidden="1">#REF!</definedName>
    <definedName name="BExOJA6SFCC5BE1YHLWLT3MHAXFW" localSheetId="11" hidden="1">#REF!</definedName>
    <definedName name="BExOJA6SFCC5BE1YHLWLT3MHAXFW" localSheetId="6" hidden="1">#REF!</definedName>
    <definedName name="BExOJA6SFCC5BE1YHLWLT3MHAXFW" localSheetId="5" hidden="1">#REF!</definedName>
    <definedName name="BExOJA6SFCC5BE1YHLWLT3MHAXFW" localSheetId="28" hidden="1">#REF!</definedName>
    <definedName name="BExOJA6SFCC5BE1YHLWLT3MHAXFW" localSheetId="3" hidden="1">#REF!</definedName>
    <definedName name="BExOJA6SFCC5BE1YHLWLT3MHAXFW" localSheetId="15" hidden="1">#REF!</definedName>
    <definedName name="BExOJA6SFCC5BE1YHLWLT3MHAXFW" localSheetId="25" hidden="1">#REF!</definedName>
    <definedName name="BExOJA6SFCC5BE1YHLWLT3MHAXFW" localSheetId="13" hidden="1">#REF!</definedName>
    <definedName name="BExOJA6SFCC5BE1YHLWLT3MHAXFW" localSheetId="14" hidden="1">#REF!</definedName>
    <definedName name="BExOJA6SFCC5BE1YHLWLT3MHAXFW" localSheetId="12" hidden="1">#REF!</definedName>
    <definedName name="BExOJA6SFCC5BE1YHLWLT3MHAXFW" localSheetId="4" hidden="1">#REF!</definedName>
    <definedName name="BExOJA6SFCC5BE1YHLWLT3MHAXFW" localSheetId="8" hidden="1">#REF!</definedName>
    <definedName name="BExOJA6SFCC5BE1YHLWLT3MHAXFW" localSheetId="26" hidden="1">#REF!</definedName>
    <definedName name="BExOJA6SFCC5BE1YHLWLT3MHAXFW" localSheetId="7" hidden="1">#REF!</definedName>
    <definedName name="BExOJA6SFCC5BE1YHLWLT3MHAXFW" hidden="1">#REF!</definedName>
    <definedName name="BExOKXDNJ8W1WVKP54HLQD3FEIHV" localSheetId="11" hidden="1">#REF!</definedName>
    <definedName name="BExOKXDNJ8W1WVKP54HLQD3FEIHV" localSheetId="6" hidden="1">#REF!</definedName>
    <definedName name="BExOKXDNJ8W1WVKP54HLQD3FEIHV" localSheetId="5" hidden="1">#REF!</definedName>
    <definedName name="BExOKXDNJ8W1WVKP54HLQD3FEIHV" localSheetId="28" hidden="1">#REF!</definedName>
    <definedName name="BExOKXDNJ8W1WVKP54HLQD3FEIHV" localSheetId="3" hidden="1">#REF!</definedName>
    <definedName name="BExOKXDNJ8W1WVKP54HLQD3FEIHV" localSheetId="15" hidden="1">#REF!</definedName>
    <definedName name="BExOKXDNJ8W1WVKP54HLQD3FEIHV" localSheetId="25" hidden="1">#REF!</definedName>
    <definedName name="BExOKXDNJ8W1WVKP54HLQD3FEIHV" localSheetId="13" hidden="1">#REF!</definedName>
    <definedName name="BExOKXDNJ8W1WVKP54HLQD3FEIHV" localSheetId="14" hidden="1">#REF!</definedName>
    <definedName name="BExOKXDNJ8W1WVKP54HLQD3FEIHV" localSheetId="12" hidden="1">#REF!</definedName>
    <definedName name="BExOKXDNJ8W1WVKP54HLQD3FEIHV" localSheetId="4" hidden="1">#REF!</definedName>
    <definedName name="BExOKXDNJ8W1WVKP54HLQD3FEIHV" localSheetId="8" hidden="1">#REF!</definedName>
    <definedName name="BExOKXDNJ8W1WVKP54HLQD3FEIHV" localSheetId="26" hidden="1">#REF!</definedName>
    <definedName name="BExOKXDNJ8W1WVKP54HLQD3FEIHV" localSheetId="7" hidden="1">#REF!</definedName>
    <definedName name="BExOKXDNJ8W1WVKP54HLQD3FEIHV" hidden="1">#REF!</definedName>
    <definedName name="BExOL32MM12201L2PNM4MHC0GIAR" localSheetId="11" hidden="1">#REF!</definedName>
    <definedName name="BExOL32MM12201L2PNM4MHC0GIAR" localSheetId="6" hidden="1">#REF!</definedName>
    <definedName name="BExOL32MM12201L2PNM4MHC0GIAR" localSheetId="5" hidden="1">#REF!</definedName>
    <definedName name="BExOL32MM12201L2PNM4MHC0GIAR" localSheetId="28" hidden="1">#REF!</definedName>
    <definedName name="BExOL32MM12201L2PNM4MHC0GIAR" localSheetId="3" hidden="1">#REF!</definedName>
    <definedName name="BExOL32MM12201L2PNM4MHC0GIAR" localSheetId="15" hidden="1">#REF!</definedName>
    <definedName name="BExOL32MM12201L2PNM4MHC0GIAR" localSheetId="25" hidden="1">#REF!</definedName>
    <definedName name="BExOL32MM12201L2PNM4MHC0GIAR" localSheetId="13" hidden="1">#REF!</definedName>
    <definedName name="BExOL32MM12201L2PNM4MHC0GIAR" localSheetId="14" hidden="1">#REF!</definedName>
    <definedName name="BExOL32MM12201L2PNM4MHC0GIAR" localSheetId="12" hidden="1">#REF!</definedName>
    <definedName name="BExOL32MM12201L2PNM4MHC0GIAR" localSheetId="4" hidden="1">#REF!</definedName>
    <definedName name="BExOL32MM12201L2PNM4MHC0GIAR" localSheetId="8" hidden="1">#REF!</definedName>
    <definedName name="BExOL32MM12201L2PNM4MHC0GIAR" localSheetId="26" hidden="1">#REF!</definedName>
    <definedName name="BExOL32MM12201L2PNM4MHC0GIAR" localSheetId="7" hidden="1">#REF!</definedName>
    <definedName name="BExOL32MM12201L2PNM4MHC0GIAR" hidden="1">#REF!</definedName>
    <definedName name="BExOLKR2377X900V4JGUMD9SZK37" localSheetId="11" hidden="1">#REF!</definedName>
    <definedName name="BExOLKR2377X900V4JGUMD9SZK37" localSheetId="6" hidden="1">#REF!</definedName>
    <definedName name="BExOLKR2377X900V4JGUMD9SZK37" localSheetId="5" hidden="1">#REF!</definedName>
    <definedName name="BExOLKR2377X900V4JGUMD9SZK37" localSheetId="28" hidden="1">#REF!</definedName>
    <definedName name="BExOLKR2377X900V4JGUMD9SZK37" localSheetId="3" hidden="1">#REF!</definedName>
    <definedName name="BExOLKR2377X900V4JGUMD9SZK37" localSheetId="15" hidden="1">#REF!</definedName>
    <definedName name="BExOLKR2377X900V4JGUMD9SZK37" localSheetId="25" hidden="1">#REF!</definedName>
    <definedName name="BExOLKR2377X900V4JGUMD9SZK37" localSheetId="13" hidden="1">#REF!</definedName>
    <definedName name="BExOLKR2377X900V4JGUMD9SZK37" localSheetId="14" hidden="1">#REF!</definedName>
    <definedName name="BExOLKR2377X900V4JGUMD9SZK37" localSheetId="12" hidden="1">#REF!</definedName>
    <definedName name="BExOLKR2377X900V4JGUMD9SZK37" localSheetId="4" hidden="1">#REF!</definedName>
    <definedName name="BExOLKR2377X900V4JGUMD9SZK37" localSheetId="8" hidden="1">#REF!</definedName>
    <definedName name="BExOLKR2377X900V4JGUMD9SZK37" localSheetId="26" hidden="1">#REF!</definedName>
    <definedName name="BExOLKR2377X900V4JGUMD9SZK37" localSheetId="7" hidden="1">#REF!</definedName>
    <definedName name="BExOLKR2377X900V4JGUMD9SZK37" hidden="1">#REF!</definedName>
    <definedName name="BExOM31EZJWCWR2G3KFDUC0QLMR3" localSheetId="11" hidden="1">#REF!</definedName>
    <definedName name="BExOM31EZJWCWR2G3KFDUC0QLMR3" localSheetId="6" hidden="1">#REF!</definedName>
    <definedName name="BExOM31EZJWCWR2G3KFDUC0QLMR3" localSheetId="5" hidden="1">#REF!</definedName>
    <definedName name="BExOM31EZJWCWR2G3KFDUC0QLMR3" localSheetId="28" hidden="1">#REF!</definedName>
    <definedName name="BExOM31EZJWCWR2G3KFDUC0QLMR3" localSheetId="3" hidden="1">#REF!</definedName>
    <definedName name="BExOM31EZJWCWR2G3KFDUC0QLMR3" localSheetId="15" hidden="1">#REF!</definedName>
    <definedName name="BExOM31EZJWCWR2G3KFDUC0QLMR3" localSheetId="25" hidden="1">#REF!</definedName>
    <definedName name="BExOM31EZJWCWR2G3KFDUC0QLMR3" localSheetId="13" hidden="1">#REF!</definedName>
    <definedName name="BExOM31EZJWCWR2G3KFDUC0QLMR3" localSheetId="14" hidden="1">#REF!</definedName>
    <definedName name="BExOM31EZJWCWR2G3KFDUC0QLMR3" localSheetId="12" hidden="1">#REF!</definedName>
    <definedName name="BExOM31EZJWCWR2G3KFDUC0QLMR3" localSheetId="4" hidden="1">#REF!</definedName>
    <definedName name="BExOM31EZJWCWR2G3KFDUC0QLMR3" localSheetId="8" hidden="1">#REF!</definedName>
    <definedName name="BExOM31EZJWCWR2G3KFDUC0QLMR3" localSheetId="26" hidden="1">#REF!</definedName>
    <definedName name="BExOM31EZJWCWR2G3KFDUC0QLMR3" localSheetId="7" hidden="1">#REF!</definedName>
    <definedName name="BExOM31EZJWCWR2G3KFDUC0QLMR3" hidden="1">#REF!</definedName>
    <definedName name="BExOM7ZC3N7KPGK2UEA488HGQ1XV" localSheetId="11" hidden="1">#REF!</definedName>
    <definedName name="BExOM7ZC3N7KPGK2UEA488HGQ1XV" localSheetId="6" hidden="1">#REF!</definedName>
    <definedName name="BExOM7ZC3N7KPGK2UEA488HGQ1XV" localSheetId="5" hidden="1">#REF!</definedName>
    <definedName name="BExOM7ZC3N7KPGK2UEA488HGQ1XV" localSheetId="28" hidden="1">#REF!</definedName>
    <definedName name="BExOM7ZC3N7KPGK2UEA488HGQ1XV" localSheetId="3" hidden="1">#REF!</definedName>
    <definedName name="BExOM7ZC3N7KPGK2UEA488HGQ1XV" localSheetId="15" hidden="1">#REF!</definedName>
    <definedName name="BExOM7ZC3N7KPGK2UEA488HGQ1XV" localSheetId="25" hidden="1">#REF!</definedName>
    <definedName name="BExOM7ZC3N7KPGK2UEA488HGQ1XV" localSheetId="13" hidden="1">#REF!</definedName>
    <definedName name="BExOM7ZC3N7KPGK2UEA488HGQ1XV" localSheetId="14" hidden="1">#REF!</definedName>
    <definedName name="BExOM7ZC3N7KPGK2UEA488HGQ1XV" localSheetId="12" hidden="1">#REF!</definedName>
    <definedName name="BExOM7ZC3N7KPGK2UEA488HGQ1XV" localSheetId="4" hidden="1">#REF!</definedName>
    <definedName name="BExOM7ZC3N7KPGK2UEA488HGQ1XV" localSheetId="8" hidden="1">#REF!</definedName>
    <definedName name="BExOM7ZC3N7KPGK2UEA488HGQ1XV" localSheetId="26" hidden="1">#REF!</definedName>
    <definedName name="BExOM7ZC3N7KPGK2UEA488HGQ1XV" localSheetId="7" hidden="1">#REF!</definedName>
    <definedName name="BExOM7ZC3N7KPGK2UEA488HGQ1XV" hidden="1">#REF!</definedName>
    <definedName name="BExON53JIUPI2N5KYKX07OE9XVSS" localSheetId="11" hidden="1">#REF!</definedName>
    <definedName name="BExON53JIUPI2N5KYKX07OE9XVSS" localSheetId="6" hidden="1">#REF!</definedName>
    <definedName name="BExON53JIUPI2N5KYKX07OE9XVSS" localSheetId="5" hidden="1">#REF!</definedName>
    <definedName name="BExON53JIUPI2N5KYKX07OE9XVSS" localSheetId="28" hidden="1">#REF!</definedName>
    <definedName name="BExON53JIUPI2N5KYKX07OE9XVSS" localSheetId="3" hidden="1">#REF!</definedName>
    <definedName name="BExON53JIUPI2N5KYKX07OE9XVSS" localSheetId="15" hidden="1">#REF!</definedName>
    <definedName name="BExON53JIUPI2N5KYKX07OE9XVSS" localSheetId="25" hidden="1">#REF!</definedName>
    <definedName name="BExON53JIUPI2N5KYKX07OE9XVSS" localSheetId="13" hidden="1">#REF!</definedName>
    <definedName name="BExON53JIUPI2N5KYKX07OE9XVSS" localSheetId="14" hidden="1">#REF!</definedName>
    <definedName name="BExON53JIUPI2N5KYKX07OE9XVSS" localSheetId="12" hidden="1">#REF!</definedName>
    <definedName name="BExON53JIUPI2N5KYKX07OE9XVSS" localSheetId="4" hidden="1">#REF!</definedName>
    <definedName name="BExON53JIUPI2N5KYKX07OE9XVSS" localSheetId="8" hidden="1">#REF!</definedName>
    <definedName name="BExON53JIUPI2N5KYKX07OE9XVSS" localSheetId="26" hidden="1">#REF!</definedName>
    <definedName name="BExON53JIUPI2N5KYKX07OE9XVSS" localSheetId="7" hidden="1">#REF!</definedName>
    <definedName name="BExON53JIUPI2N5KYKX07OE9XVSS" hidden="1">#REF!</definedName>
    <definedName name="BExOO1M407DVW7MB37GQT8LYHFW9" localSheetId="11" hidden="1">#REF!</definedName>
    <definedName name="BExOO1M407DVW7MB37GQT8LYHFW9" localSheetId="6" hidden="1">#REF!</definedName>
    <definedName name="BExOO1M407DVW7MB37GQT8LYHFW9" localSheetId="5" hidden="1">#REF!</definedName>
    <definedName name="BExOO1M407DVW7MB37GQT8LYHFW9" localSheetId="28" hidden="1">#REF!</definedName>
    <definedName name="BExOO1M407DVW7MB37GQT8LYHFW9" localSheetId="3" hidden="1">#REF!</definedName>
    <definedName name="BExOO1M407DVW7MB37GQT8LYHFW9" localSheetId="15" hidden="1">#REF!</definedName>
    <definedName name="BExOO1M407DVW7MB37GQT8LYHFW9" localSheetId="25" hidden="1">#REF!</definedName>
    <definedName name="BExOO1M407DVW7MB37GQT8LYHFW9" localSheetId="13" hidden="1">#REF!</definedName>
    <definedName name="BExOO1M407DVW7MB37GQT8LYHFW9" localSheetId="14" hidden="1">#REF!</definedName>
    <definedName name="BExOO1M407DVW7MB37GQT8LYHFW9" localSheetId="12" hidden="1">#REF!</definedName>
    <definedName name="BExOO1M407DVW7MB37GQT8LYHFW9" localSheetId="4" hidden="1">#REF!</definedName>
    <definedName name="BExOO1M407DVW7MB37GQT8LYHFW9" localSheetId="8" hidden="1">#REF!</definedName>
    <definedName name="BExOO1M407DVW7MB37GQT8LYHFW9" localSheetId="26" hidden="1">#REF!</definedName>
    <definedName name="BExOO1M407DVW7MB37GQT8LYHFW9" localSheetId="7" hidden="1">#REF!</definedName>
    <definedName name="BExOO1M407DVW7MB37GQT8LYHFW9" hidden="1">#REF!</definedName>
    <definedName name="BExOOJQYX1D3FC6CCT9KHKL8L3DZ" localSheetId="11" hidden="1">#REF!</definedName>
    <definedName name="BExOOJQYX1D3FC6CCT9KHKL8L3DZ" localSheetId="6" hidden="1">#REF!</definedName>
    <definedName name="BExOOJQYX1D3FC6CCT9KHKL8L3DZ" localSheetId="5" hidden="1">#REF!</definedName>
    <definedName name="BExOOJQYX1D3FC6CCT9KHKL8L3DZ" localSheetId="28" hidden="1">#REF!</definedName>
    <definedName name="BExOOJQYX1D3FC6CCT9KHKL8L3DZ" localSheetId="3" hidden="1">#REF!</definedName>
    <definedName name="BExOOJQYX1D3FC6CCT9KHKL8L3DZ" localSheetId="15" hidden="1">#REF!</definedName>
    <definedName name="BExOOJQYX1D3FC6CCT9KHKL8L3DZ" localSheetId="25" hidden="1">#REF!</definedName>
    <definedName name="BExOOJQYX1D3FC6CCT9KHKL8L3DZ" localSheetId="13" hidden="1">#REF!</definedName>
    <definedName name="BExOOJQYX1D3FC6CCT9KHKL8L3DZ" localSheetId="14" hidden="1">#REF!</definedName>
    <definedName name="BExOOJQYX1D3FC6CCT9KHKL8L3DZ" localSheetId="12" hidden="1">#REF!</definedName>
    <definedName name="BExOOJQYX1D3FC6CCT9KHKL8L3DZ" localSheetId="4" hidden="1">#REF!</definedName>
    <definedName name="BExOOJQYX1D3FC6CCT9KHKL8L3DZ" localSheetId="8" hidden="1">#REF!</definedName>
    <definedName name="BExOOJQYX1D3FC6CCT9KHKL8L3DZ" localSheetId="26" hidden="1">#REF!</definedName>
    <definedName name="BExOOJQYX1D3FC6CCT9KHKL8L3DZ" localSheetId="7" hidden="1">#REF!</definedName>
    <definedName name="BExOOJQYX1D3FC6CCT9KHKL8L3DZ" hidden="1">#REF!</definedName>
    <definedName name="BExQ3EUGIDKON27CD7VAGPO38OG1" localSheetId="11" hidden="1">#REF!</definedName>
    <definedName name="BExQ3EUGIDKON27CD7VAGPO38OG1" localSheetId="6" hidden="1">#REF!</definedName>
    <definedName name="BExQ3EUGIDKON27CD7VAGPO38OG1" localSheetId="5" hidden="1">#REF!</definedName>
    <definedName name="BExQ3EUGIDKON27CD7VAGPO38OG1" localSheetId="28" hidden="1">#REF!</definedName>
    <definedName name="BExQ3EUGIDKON27CD7VAGPO38OG1" localSheetId="3" hidden="1">#REF!</definedName>
    <definedName name="BExQ3EUGIDKON27CD7VAGPO38OG1" localSheetId="15" hidden="1">#REF!</definedName>
    <definedName name="BExQ3EUGIDKON27CD7VAGPO38OG1" localSheetId="25" hidden="1">#REF!</definedName>
    <definedName name="BExQ3EUGIDKON27CD7VAGPO38OG1" localSheetId="13" hidden="1">#REF!</definedName>
    <definedName name="BExQ3EUGIDKON27CD7VAGPO38OG1" localSheetId="14" hidden="1">#REF!</definedName>
    <definedName name="BExQ3EUGIDKON27CD7VAGPO38OG1" localSheetId="12" hidden="1">#REF!</definedName>
    <definedName name="BExQ3EUGIDKON27CD7VAGPO38OG1" localSheetId="4" hidden="1">#REF!</definedName>
    <definedName name="BExQ3EUGIDKON27CD7VAGPO38OG1" localSheetId="8" hidden="1">#REF!</definedName>
    <definedName name="BExQ3EUGIDKON27CD7VAGPO38OG1" localSheetId="26" hidden="1">#REF!</definedName>
    <definedName name="BExQ3EUGIDKON27CD7VAGPO38OG1" localSheetId="7" hidden="1">#REF!</definedName>
    <definedName name="BExQ3EUGIDKON27CD7VAGPO38OG1" hidden="1">#REF!</definedName>
    <definedName name="BExQ404I92WBL186FTDW6HW6MPES" localSheetId="11" hidden="1">#REF!</definedName>
    <definedName name="BExQ404I92WBL186FTDW6HW6MPES" localSheetId="6" hidden="1">#REF!</definedName>
    <definedName name="BExQ404I92WBL186FTDW6HW6MPES" localSheetId="5" hidden="1">#REF!</definedName>
    <definedName name="BExQ404I92WBL186FTDW6HW6MPES" localSheetId="28" hidden="1">#REF!</definedName>
    <definedName name="BExQ404I92WBL186FTDW6HW6MPES" localSheetId="3" hidden="1">#REF!</definedName>
    <definedName name="BExQ404I92WBL186FTDW6HW6MPES" localSheetId="15" hidden="1">#REF!</definedName>
    <definedName name="BExQ404I92WBL186FTDW6HW6MPES" localSheetId="25" hidden="1">#REF!</definedName>
    <definedName name="BExQ404I92WBL186FTDW6HW6MPES" localSheetId="13" hidden="1">#REF!</definedName>
    <definedName name="BExQ404I92WBL186FTDW6HW6MPES" localSheetId="14" hidden="1">#REF!</definedName>
    <definedName name="BExQ404I92WBL186FTDW6HW6MPES" localSheetId="12" hidden="1">#REF!</definedName>
    <definedName name="BExQ404I92WBL186FTDW6HW6MPES" localSheetId="4" hidden="1">#REF!</definedName>
    <definedName name="BExQ404I92WBL186FTDW6HW6MPES" localSheetId="8" hidden="1">#REF!</definedName>
    <definedName name="BExQ404I92WBL186FTDW6HW6MPES" localSheetId="26" hidden="1">#REF!</definedName>
    <definedName name="BExQ404I92WBL186FTDW6HW6MPES" localSheetId="7" hidden="1">#REF!</definedName>
    <definedName name="BExQ404I92WBL186FTDW6HW6MPES" hidden="1">#REF!</definedName>
    <definedName name="BExQ7ZTWMSXIKEBDGN5PNKYBPPH1" localSheetId="11" hidden="1">#REF!</definedName>
    <definedName name="BExQ7ZTWMSXIKEBDGN5PNKYBPPH1" localSheetId="6" hidden="1">#REF!</definedName>
    <definedName name="BExQ7ZTWMSXIKEBDGN5PNKYBPPH1" localSheetId="5" hidden="1">#REF!</definedName>
    <definedName name="BExQ7ZTWMSXIKEBDGN5PNKYBPPH1" localSheetId="28" hidden="1">#REF!</definedName>
    <definedName name="BExQ7ZTWMSXIKEBDGN5PNKYBPPH1" localSheetId="3" hidden="1">#REF!</definedName>
    <definedName name="BExQ7ZTWMSXIKEBDGN5PNKYBPPH1" localSheetId="15" hidden="1">#REF!</definedName>
    <definedName name="BExQ7ZTWMSXIKEBDGN5PNKYBPPH1" localSheetId="25" hidden="1">#REF!</definedName>
    <definedName name="BExQ7ZTWMSXIKEBDGN5PNKYBPPH1" localSheetId="13" hidden="1">#REF!</definedName>
    <definedName name="BExQ7ZTWMSXIKEBDGN5PNKYBPPH1" localSheetId="14" hidden="1">#REF!</definedName>
    <definedName name="BExQ7ZTWMSXIKEBDGN5PNKYBPPH1" localSheetId="12" hidden="1">#REF!</definedName>
    <definedName name="BExQ7ZTWMSXIKEBDGN5PNKYBPPH1" localSheetId="4" hidden="1">#REF!</definedName>
    <definedName name="BExQ7ZTWMSXIKEBDGN5PNKYBPPH1" localSheetId="8" hidden="1">#REF!</definedName>
    <definedName name="BExQ7ZTWMSXIKEBDGN5PNKYBPPH1" localSheetId="26" hidden="1">#REF!</definedName>
    <definedName name="BExQ7ZTWMSXIKEBDGN5PNKYBPPH1" localSheetId="7" hidden="1">#REF!</definedName>
    <definedName name="BExQ7ZTWMSXIKEBDGN5PNKYBPPH1" hidden="1">#REF!</definedName>
    <definedName name="BExQ8CPTYSNF5F0A55M3GDLS8LWX" localSheetId="11" hidden="1">#REF!</definedName>
    <definedName name="BExQ8CPTYSNF5F0A55M3GDLS8LWX" localSheetId="6" hidden="1">#REF!</definedName>
    <definedName name="BExQ8CPTYSNF5F0A55M3GDLS8LWX" localSheetId="5" hidden="1">#REF!</definedName>
    <definedName name="BExQ8CPTYSNF5F0A55M3GDLS8LWX" localSheetId="28" hidden="1">#REF!</definedName>
    <definedName name="BExQ8CPTYSNF5F0A55M3GDLS8LWX" localSheetId="3" hidden="1">#REF!</definedName>
    <definedName name="BExQ8CPTYSNF5F0A55M3GDLS8LWX" localSheetId="15" hidden="1">#REF!</definedName>
    <definedName name="BExQ8CPTYSNF5F0A55M3GDLS8LWX" localSheetId="25" hidden="1">#REF!</definedName>
    <definedName name="BExQ8CPTYSNF5F0A55M3GDLS8LWX" localSheetId="13" hidden="1">#REF!</definedName>
    <definedName name="BExQ8CPTYSNF5F0A55M3GDLS8LWX" localSheetId="14" hidden="1">#REF!</definedName>
    <definedName name="BExQ8CPTYSNF5F0A55M3GDLS8LWX" localSheetId="12" hidden="1">#REF!</definedName>
    <definedName name="BExQ8CPTYSNF5F0A55M3GDLS8LWX" localSheetId="4" hidden="1">#REF!</definedName>
    <definedName name="BExQ8CPTYSNF5F0A55M3GDLS8LWX" localSheetId="8" hidden="1">#REF!</definedName>
    <definedName name="BExQ8CPTYSNF5F0A55M3GDLS8LWX" localSheetId="26" hidden="1">#REF!</definedName>
    <definedName name="BExQ8CPTYSNF5F0A55M3GDLS8LWX" localSheetId="7" hidden="1">#REF!</definedName>
    <definedName name="BExQ8CPTYSNF5F0A55M3GDLS8LWX" hidden="1">#REF!</definedName>
    <definedName name="BExQ8IPNSLEL9FQC5K9LOTP55NS7" localSheetId="11" hidden="1">#REF!</definedName>
    <definedName name="BExQ8IPNSLEL9FQC5K9LOTP55NS7" localSheetId="6" hidden="1">#REF!</definedName>
    <definedName name="BExQ8IPNSLEL9FQC5K9LOTP55NS7" localSheetId="5" hidden="1">#REF!</definedName>
    <definedName name="BExQ8IPNSLEL9FQC5K9LOTP55NS7" localSheetId="28" hidden="1">#REF!</definedName>
    <definedName name="BExQ8IPNSLEL9FQC5K9LOTP55NS7" localSheetId="3" hidden="1">#REF!</definedName>
    <definedName name="BExQ8IPNSLEL9FQC5K9LOTP55NS7" localSheetId="15" hidden="1">#REF!</definedName>
    <definedName name="BExQ8IPNSLEL9FQC5K9LOTP55NS7" localSheetId="25" hidden="1">#REF!</definedName>
    <definedName name="BExQ8IPNSLEL9FQC5K9LOTP55NS7" localSheetId="13" hidden="1">#REF!</definedName>
    <definedName name="BExQ8IPNSLEL9FQC5K9LOTP55NS7" localSheetId="14" hidden="1">#REF!</definedName>
    <definedName name="BExQ8IPNSLEL9FQC5K9LOTP55NS7" localSheetId="12" hidden="1">#REF!</definedName>
    <definedName name="BExQ8IPNSLEL9FQC5K9LOTP55NS7" localSheetId="4" hidden="1">#REF!</definedName>
    <definedName name="BExQ8IPNSLEL9FQC5K9LOTP55NS7" localSheetId="8" hidden="1">#REF!</definedName>
    <definedName name="BExQ8IPNSLEL9FQC5K9LOTP55NS7" localSheetId="26" hidden="1">#REF!</definedName>
    <definedName name="BExQ8IPNSLEL9FQC5K9LOTP55NS7" localSheetId="7" hidden="1">#REF!</definedName>
    <definedName name="BExQ8IPNSLEL9FQC5K9LOTP55NS7" hidden="1">#REF!</definedName>
    <definedName name="BExQ9KRZE9W48183D72QWGUOGF4Y" localSheetId="11" hidden="1">#REF!</definedName>
    <definedName name="BExQ9KRZE9W48183D72QWGUOGF4Y" localSheetId="6" hidden="1">#REF!</definedName>
    <definedName name="BExQ9KRZE9W48183D72QWGUOGF4Y" localSheetId="5" hidden="1">#REF!</definedName>
    <definedName name="BExQ9KRZE9W48183D72QWGUOGF4Y" localSheetId="28" hidden="1">#REF!</definedName>
    <definedName name="BExQ9KRZE9W48183D72QWGUOGF4Y" localSheetId="3" hidden="1">#REF!</definedName>
    <definedName name="BExQ9KRZE9W48183D72QWGUOGF4Y" localSheetId="15" hidden="1">#REF!</definedName>
    <definedName name="BExQ9KRZE9W48183D72QWGUOGF4Y" localSheetId="25" hidden="1">#REF!</definedName>
    <definedName name="BExQ9KRZE9W48183D72QWGUOGF4Y" localSheetId="13" hidden="1">#REF!</definedName>
    <definedName name="BExQ9KRZE9W48183D72QWGUOGF4Y" localSheetId="14" hidden="1">#REF!</definedName>
    <definedName name="BExQ9KRZE9W48183D72QWGUOGF4Y" localSheetId="12" hidden="1">#REF!</definedName>
    <definedName name="BExQ9KRZE9W48183D72QWGUOGF4Y" localSheetId="4" hidden="1">#REF!</definedName>
    <definedName name="BExQ9KRZE9W48183D72QWGUOGF4Y" localSheetId="8" hidden="1">#REF!</definedName>
    <definedName name="BExQ9KRZE9W48183D72QWGUOGF4Y" localSheetId="26" hidden="1">#REF!</definedName>
    <definedName name="BExQ9KRZE9W48183D72QWGUOGF4Y" localSheetId="7" hidden="1">#REF!</definedName>
    <definedName name="BExQ9KRZE9W48183D72QWGUOGF4Y" hidden="1">#REF!</definedName>
    <definedName name="BExQA197RL9XYVPZ67SZC57SC2R4" localSheetId="11" hidden="1">#REF!</definedName>
    <definedName name="BExQA197RL9XYVPZ67SZC57SC2R4" localSheetId="6" hidden="1">#REF!</definedName>
    <definedName name="BExQA197RL9XYVPZ67SZC57SC2R4" localSheetId="5" hidden="1">#REF!</definedName>
    <definedName name="BExQA197RL9XYVPZ67SZC57SC2R4" localSheetId="28" hidden="1">#REF!</definedName>
    <definedName name="BExQA197RL9XYVPZ67SZC57SC2R4" localSheetId="3" hidden="1">#REF!</definedName>
    <definedName name="BExQA197RL9XYVPZ67SZC57SC2R4" localSheetId="15" hidden="1">#REF!</definedName>
    <definedName name="BExQA197RL9XYVPZ67SZC57SC2R4" localSheetId="25" hidden="1">#REF!</definedName>
    <definedName name="BExQA197RL9XYVPZ67SZC57SC2R4" localSheetId="13" hidden="1">#REF!</definedName>
    <definedName name="BExQA197RL9XYVPZ67SZC57SC2R4" localSheetId="14" hidden="1">#REF!</definedName>
    <definedName name="BExQA197RL9XYVPZ67SZC57SC2R4" localSheetId="12" hidden="1">#REF!</definedName>
    <definedName name="BExQA197RL9XYVPZ67SZC57SC2R4" localSheetId="4" hidden="1">#REF!</definedName>
    <definedName name="BExQA197RL9XYVPZ67SZC57SC2R4" localSheetId="8" hidden="1">#REF!</definedName>
    <definedName name="BExQA197RL9XYVPZ67SZC57SC2R4" localSheetId="26" hidden="1">#REF!</definedName>
    <definedName name="BExQA197RL9XYVPZ67SZC57SC2R4" localSheetId="7" hidden="1">#REF!</definedName>
    <definedName name="BExQA197RL9XYVPZ67SZC57SC2R4" hidden="1">#REF!</definedName>
    <definedName name="BExQBJ7C4PP6SGCK3VOF59QI33XO" localSheetId="11" hidden="1">#REF!</definedName>
    <definedName name="BExQBJ7C4PP6SGCK3VOF59QI33XO" localSheetId="6" hidden="1">#REF!</definedName>
    <definedName name="BExQBJ7C4PP6SGCK3VOF59QI33XO" localSheetId="5" hidden="1">#REF!</definedName>
    <definedName name="BExQBJ7C4PP6SGCK3VOF59QI33XO" localSheetId="28" hidden="1">#REF!</definedName>
    <definedName name="BExQBJ7C4PP6SGCK3VOF59QI33XO" localSheetId="3" hidden="1">#REF!</definedName>
    <definedName name="BExQBJ7C4PP6SGCK3VOF59QI33XO" localSheetId="15" hidden="1">#REF!</definedName>
    <definedName name="BExQBJ7C4PP6SGCK3VOF59QI33XO" localSheetId="25" hidden="1">#REF!</definedName>
    <definedName name="BExQBJ7C4PP6SGCK3VOF59QI33XO" localSheetId="13" hidden="1">#REF!</definedName>
    <definedName name="BExQBJ7C4PP6SGCK3VOF59QI33XO" localSheetId="14" hidden="1">#REF!</definedName>
    <definedName name="BExQBJ7C4PP6SGCK3VOF59QI33XO" localSheetId="12" hidden="1">#REF!</definedName>
    <definedName name="BExQBJ7C4PP6SGCK3VOF59QI33XO" localSheetId="4" hidden="1">#REF!</definedName>
    <definedName name="BExQBJ7C4PP6SGCK3VOF59QI33XO" localSheetId="8" hidden="1">#REF!</definedName>
    <definedName name="BExQBJ7C4PP6SGCK3VOF59QI33XO" localSheetId="26" hidden="1">#REF!</definedName>
    <definedName name="BExQBJ7C4PP6SGCK3VOF59QI33XO" localSheetId="7" hidden="1">#REF!</definedName>
    <definedName name="BExQBJ7C4PP6SGCK3VOF59QI33XO" hidden="1">#REF!</definedName>
    <definedName name="BExQBZZKCSU0GDBO84689SF629S8" localSheetId="11" hidden="1">#REF!</definedName>
    <definedName name="BExQBZZKCSU0GDBO84689SF629S8" localSheetId="6" hidden="1">#REF!</definedName>
    <definedName name="BExQBZZKCSU0GDBO84689SF629S8" localSheetId="5" hidden="1">#REF!</definedName>
    <definedName name="BExQBZZKCSU0GDBO84689SF629S8" localSheetId="28" hidden="1">#REF!</definedName>
    <definedName name="BExQBZZKCSU0GDBO84689SF629S8" localSheetId="3" hidden="1">#REF!</definedName>
    <definedName name="BExQBZZKCSU0GDBO84689SF629S8" localSheetId="15" hidden="1">#REF!</definedName>
    <definedName name="BExQBZZKCSU0GDBO84689SF629S8" localSheetId="25" hidden="1">#REF!</definedName>
    <definedName name="BExQBZZKCSU0GDBO84689SF629S8" localSheetId="13" hidden="1">#REF!</definedName>
    <definedName name="BExQBZZKCSU0GDBO84689SF629S8" localSheetId="14" hidden="1">#REF!</definedName>
    <definedName name="BExQBZZKCSU0GDBO84689SF629S8" localSheetId="12" hidden="1">#REF!</definedName>
    <definedName name="BExQBZZKCSU0GDBO84689SF629S8" localSheetId="4" hidden="1">#REF!</definedName>
    <definedName name="BExQBZZKCSU0GDBO84689SF629S8" localSheetId="8" hidden="1">#REF!</definedName>
    <definedName name="BExQBZZKCSU0GDBO84689SF629S8" localSheetId="26" hidden="1">#REF!</definedName>
    <definedName name="BExQBZZKCSU0GDBO84689SF629S8" localSheetId="7" hidden="1">#REF!</definedName>
    <definedName name="BExQBZZKCSU0GDBO84689SF629S8" hidden="1">#REF!</definedName>
    <definedName name="BExQCT25M6PSWWZ80RDSR8KRTFWR" localSheetId="11" hidden="1">#REF!</definedName>
    <definedName name="BExQCT25M6PSWWZ80RDSR8KRTFWR" localSheetId="6" hidden="1">#REF!</definedName>
    <definedName name="BExQCT25M6PSWWZ80RDSR8KRTFWR" localSheetId="5" hidden="1">#REF!</definedName>
    <definedName name="BExQCT25M6PSWWZ80RDSR8KRTFWR" localSheetId="28" hidden="1">#REF!</definedName>
    <definedName name="BExQCT25M6PSWWZ80RDSR8KRTFWR" localSheetId="3" hidden="1">#REF!</definedName>
    <definedName name="BExQCT25M6PSWWZ80RDSR8KRTFWR" localSheetId="15" hidden="1">#REF!</definedName>
    <definedName name="BExQCT25M6PSWWZ80RDSR8KRTFWR" localSheetId="25" hidden="1">#REF!</definedName>
    <definedName name="BExQCT25M6PSWWZ80RDSR8KRTFWR" localSheetId="13" hidden="1">#REF!</definedName>
    <definedName name="BExQCT25M6PSWWZ80RDSR8KRTFWR" localSheetId="14" hidden="1">#REF!</definedName>
    <definedName name="BExQCT25M6PSWWZ80RDSR8KRTFWR" localSheetId="12" hidden="1">#REF!</definedName>
    <definedName name="BExQCT25M6PSWWZ80RDSR8KRTFWR" localSheetId="4" hidden="1">#REF!</definedName>
    <definedName name="BExQCT25M6PSWWZ80RDSR8KRTFWR" localSheetId="8" hidden="1">#REF!</definedName>
    <definedName name="BExQCT25M6PSWWZ80RDSR8KRTFWR" localSheetId="26" hidden="1">#REF!</definedName>
    <definedName name="BExQCT25M6PSWWZ80RDSR8KRTFWR" localSheetId="7" hidden="1">#REF!</definedName>
    <definedName name="BExQCT25M6PSWWZ80RDSR8KRTFWR" hidden="1">#REF!</definedName>
    <definedName name="BExQD7LDQ2HK3AB2LIRP4VKT2TR5" localSheetId="11" hidden="1">#REF!</definedName>
    <definedName name="BExQD7LDQ2HK3AB2LIRP4VKT2TR5" localSheetId="6" hidden="1">#REF!</definedName>
    <definedName name="BExQD7LDQ2HK3AB2LIRP4VKT2TR5" localSheetId="5" hidden="1">#REF!</definedName>
    <definedName name="BExQD7LDQ2HK3AB2LIRP4VKT2TR5" localSheetId="28" hidden="1">#REF!</definedName>
    <definedName name="BExQD7LDQ2HK3AB2LIRP4VKT2TR5" localSheetId="3" hidden="1">#REF!</definedName>
    <definedName name="BExQD7LDQ2HK3AB2LIRP4VKT2TR5" localSheetId="15" hidden="1">#REF!</definedName>
    <definedName name="BExQD7LDQ2HK3AB2LIRP4VKT2TR5" localSheetId="25" hidden="1">#REF!</definedName>
    <definedName name="BExQD7LDQ2HK3AB2LIRP4VKT2TR5" localSheetId="13" hidden="1">#REF!</definedName>
    <definedName name="BExQD7LDQ2HK3AB2LIRP4VKT2TR5" localSheetId="14" hidden="1">#REF!</definedName>
    <definedName name="BExQD7LDQ2HK3AB2LIRP4VKT2TR5" localSheetId="12" hidden="1">#REF!</definedName>
    <definedName name="BExQD7LDQ2HK3AB2LIRP4VKT2TR5" localSheetId="4" hidden="1">#REF!</definedName>
    <definedName name="BExQD7LDQ2HK3AB2LIRP4VKT2TR5" localSheetId="8" hidden="1">#REF!</definedName>
    <definedName name="BExQD7LDQ2HK3AB2LIRP4VKT2TR5" localSheetId="26" hidden="1">#REF!</definedName>
    <definedName name="BExQD7LDQ2HK3AB2LIRP4VKT2TR5" localSheetId="7" hidden="1">#REF!</definedName>
    <definedName name="BExQD7LDQ2HK3AB2LIRP4VKT2TR5" hidden="1">#REF!</definedName>
    <definedName name="BExQDF358QKYC5GN5UM4H9QMRO57" localSheetId="11" hidden="1">#REF!</definedName>
    <definedName name="BExQDF358QKYC5GN5UM4H9QMRO57" localSheetId="6" hidden="1">#REF!</definedName>
    <definedName name="BExQDF358QKYC5GN5UM4H9QMRO57" localSheetId="5" hidden="1">#REF!</definedName>
    <definedName name="BExQDF358QKYC5GN5UM4H9QMRO57" localSheetId="28" hidden="1">#REF!</definedName>
    <definedName name="BExQDF358QKYC5GN5UM4H9QMRO57" localSheetId="3" hidden="1">#REF!</definedName>
    <definedName name="BExQDF358QKYC5GN5UM4H9QMRO57" localSheetId="15" hidden="1">#REF!</definedName>
    <definedName name="BExQDF358QKYC5GN5UM4H9QMRO57" localSheetId="25" hidden="1">#REF!</definedName>
    <definedName name="BExQDF358QKYC5GN5UM4H9QMRO57" localSheetId="13" hidden="1">#REF!</definedName>
    <definedName name="BExQDF358QKYC5GN5UM4H9QMRO57" localSheetId="14" hidden="1">#REF!</definedName>
    <definedName name="BExQDF358QKYC5GN5UM4H9QMRO57" localSheetId="12" hidden="1">#REF!</definedName>
    <definedName name="BExQDF358QKYC5GN5UM4H9QMRO57" localSheetId="4" hidden="1">#REF!</definedName>
    <definedName name="BExQDF358QKYC5GN5UM4H9QMRO57" localSheetId="8" hidden="1">#REF!</definedName>
    <definedName name="BExQDF358QKYC5GN5UM4H9QMRO57" localSheetId="26" hidden="1">#REF!</definedName>
    <definedName name="BExQDF358QKYC5GN5UM4H9QMRO57" localSheetId="7" hidden="1">#REF!</definedName>
    <definedName name="BExQDF358QKYC5GN5UM4H9QMRO57" hidden="1">#REF!</definedName>
    <definedName name="BExQEVDUAWWC17V6YEJNU4PZV7TI" localSheetId="11" hidden="1">#REF!</definedName>
    <definedName name="BExQEVDUAWWC17V6YEJNU4PZV7TI" localSheetId="6" hidden="1">#REF!</definedName>
    <definedName name="BExQEVDUAWWC17V6YEJNU4PZV7TI" localSheetId="5" hidden="1">#REF!</definedName>
    <definedName name="BExQEVDUAWWC17V6YEJNU4PZV7TI" localSheetId="28" hidden="1">#REF!</definedName>
    <definedName name="BExQEVDUAWWC17V6YEJNU4PZV7TI" localSheetId="3" hidden="1">#REF!</definedName>
    <definedName name="BExQEVDUAWWC17V6YEJNU4PZV7TI" localSheetId="15" hidden="1">#REF!</definedName>
    <definedName name="BExQEVDUAWWC17V6YEJNU4PZV7TI" localSheetId="25" hidden="1">#REF!</definedName>
    <definedName name="BExQEVDUAWWC17V6YEJNU4PZV7TI" localSheetId="13" hidden="1">#REF!</definedName>
    <definedName name="BExQEVDUAWWC17V6YEJNU4PZV7TI" localSheetId="14" hidden="1">#REF!</definedName>
    <definedName name="BExQEVDUAWWC17V6YEJNU4PZV7TI" localSheetId="12" hidden="1">#REF!</definedName>
    <definedName name="BExQEVDUAWWC17V6YEJNU4PZV7TI" localSheetId="4" hidden="1">#REF!</definedName>
    <definedName name="BExQEVDUAWWC17V6YEJNU4PZV7TI" localSheetId="8" hidden="1">#REF!</definedName>
    <definedName name="BExQEVDUAWWC17V6YEJNU4PZV7TI" localSheetId="26" hidden="1">#REF!</definedName>
    <definedName name="BExQEVDUAWWC17V6YEJNU4PZV7TI" localSheetId="7" hidden="1">#REF!</definedName>
    <definedName name="BExQEVDUAWWC17V6YEJNU4PZV7TI" hidden="1">#REF!</definedName>
    <definedName name="BExQFDD8AMSM81VJ7C5J1PL081ZA" localSheetId="11" hidden="1">#REF!</definedName>
    <definedName name="BExQFDD8AMSM81VJ7C5J1PL081ZA" localSheetId="6" hidden="1">#REF!</definedName>
    <definedName name="BExQFDD8AMSM81VJ7C5J1PL081ZA" localSheetId="5" hidden="1">#REF!</definedName>
    <definedName name="BExQFDD8AMSM81VJ7C5J1PL081ZA" localSheetId="28" hidden="1">#REF!</definedName>
    <definedName name="BExQFDD8AMSM81VJ7C5J1PL081ZA" localSheetId="3" hidden="1">#REF!</definedName>
    <definedName name="BExQFDD8AMSM81VJ7C5J1PL081ZA" localSheetId="15" hidden="1">#REF!</definedName>
    <definedName name="BExQFDD8AMSM81VJ7C5J1PL081ZA" localSheetId="25" hidden="1">#REF!</definedName>
    <definedName name="BExQFDD8AMSM81VJ7C5J1PL081ZA" localSheetId="13" hidden="1">#REF!</definedName>
    <definedName name="BExQFDD8AMSM81VJ7C5J1PL081ZA" localSheetId="14" hidden="1">#REF!</definedName>
    <definedName name="BExQFDD8AMSM81VJ7C5J1PL081ZA" localSheetId="12" hidden="1">#REF!</definedName>
    <definedName name="BExQFDD8AMSM81VJ7C5J1PL081ZA" localSheetId="4" hidden="1">#REF!</definedName>
    <definedName name="BExQFDD8AMSM81VJ7C5J1PL081ZA" localSheetId="8" hidden="1">#REF!</definedName>
    <definedName name="BExQFDD8AMSM81VJ7C5J1PL081ZA" localSheetId="26" hidden="1">#REF!</definedName>
    <definedName name="BExQFDD8AMSM81VJ7C5J1PL081ZA" localSheetId="7" hidden="1">#REF!</definedName>
    <definedName name="BExQFDD8AMSM81VJ7C5J1PL081ZA" hidden="1">#REF!</definedName>
    <definedName name="BExQG9A8FDEJT47C3G2G4X9H3HJ3" localSheetId="11" hidden="1">#REF!</definedName>
    <definedName name="BExQG9A8FDEJT47C3G2G4X9H3HJ3" localSheetId="6" hidden="1">#REF!</definedName>
    <definedName name="BExQG9A8FDEJT47C3G2G4X9H3HJ3" localSheetId="5" hidden="1">#REF!</definedName>
    <definedName name="BExQG9A8FDEJT47C3G2G4X9H3HJ3" localSheetId="28" hidden="1">#REF!</definedName>
    <definedName name="BExQG9A8FDEJT47C3G2G4X9H3HJ3" localSheetId="3" hidden="1">#REF!</definedName>
    <definedName name="BExQG9A8FDEJT47C3G2G4X9H3HJ3" localSheetId="15" hidden="1">#REF!</definedName>
    <definedName name="BExQG9A8FDEJT47C3G2G4X9H3HJ3" localSheetId="25" hidden="1">#REF!</definedName>
    <definedName name="BExQG9A8FDEJT47C3G2G4X9H3HJ3" localSheetId="13" hidden="1">#REF!</definedName>
    <definedName name="BExQG9A8FDEJT47C3G2G4X9H3HJ3" localSheetId="14" hidden="1">#REF!</definedName>
    <definedName name="BExQG9A8FDEJT47C3G2G4X9H3HJ3" localSheetId="12" hidden="1">#REF!</definedName>
    <definedName name="BExQG9A8FDEJT47C3G2G4X9H3HJ3" localSheetId="4" hidden="1">#REF!</definedName>
    <definedName name="BExQG9A8FDEJT47C3G2G4X9H3HJ3" localSheetId="8" hidden="1">#REF!</definedName>
    <definedName name="BExQG9A8FDEJT47C3G2G4X9H3HJ3" localSheetId="26" hidden="1">#REF!</definedName>
    <definedName name="BExQG9A8FDEJT47C3G2G4X9H3HJ3" localSheetId="7" hidden="1">#REF!</definedName>
    <definedName name="BExQG9A8FDEJT47C3G2G4X9H3HJ3" hidden="1">#REF!</definedName>
    <definedName name="BExQGGRZ9PU4DLCW6LIRFFW7K8SB" localSheetId="11" hidden="1">#REF!</definedName>
    <definedName name="BExQGGRZ9PU4DLCW6LIRFFW7K8SB" localSheetId="6" hidden="1">#REF!</definedName>
    <definedName name="BExQGGRZ9PU4DLCW6LIRFFW7K8SB" localSheetId="5" hidden="1">#REF!</definedName>
    <definedName name="BExQGGRZ9PU4DLCW6LIRFFW7K8SB" localSheetId="28" hidden="1">#REF!</definedName>
    <definedName name="BExQGGRZ9PU4DLCW6LIRFFW7K8SB" localSheetId="3" hidden="1">#REF!</definedName>
    <definedName name="BExQGGRZ9PU4DLCW6LIRFFW7K8SB" localSheetId="15" hidden="1">#REF!</definedName>
    <definedName name="BExQGGRZ9PU4DLCW6LIRFFW7K8SB" localSheetId="25" hidden="1">#REF!</definedName>
    <definedName name="BExQGGRZ9PU4DLCW6LIRFFW7K8SB" localSheetId="13" hidden="1">#REF!</definedName>
    <definedName name="BExQGGRZ9PU4DLCW6LIRFFW7K8SB" localSheetId="14" hidden="1">#REF!</definedName>
    <definedName name="BExQGGRZ9PU4DLCW6LIRFFW7K8SB" localSheetId="12" hidden="1">#REF!</definedName>
    <definedName name="BExQGGRZ9PU4DLCW6LIRFFW7K8SB" localSheetId="4" hidden="1">#REF!</definedName>
    <definedName name="BExQGGRZ9PU4DLCW6LIRFFW7K8SB" localSheetId="8" hidden="1">#REF!</definedName>
    <definedName name="BExQGGRZ9PU4DLCW6LIRFFW7K8SB" localSheetId="26" hidden="1">#REF!</definedName>
    <definedName name="BExQGGRZ9PU4DLCW6LIRFFW7K8SB" localSheetId="7" hidden="1">#REF!</definedName>
    <definedName name="BExQGGRZ9PU4DLCW6LIRFFW7K8SB" hidden="1">#REF!</definedName>
    <definedName name="BExQGNIMU06R7XOZP0G4A4JF3PQU" localSheetId="11" hidden="1">#REF!</definedName>
    <definedName name="BExQGNIMU06R7XOZP0G4A4JF3PQU" localSheetId="6" hidden="1">#REF!</definedName>
    <definedName name="BExQGNIMU06R7XOZP0G4A4JF3PQU" localSheetId="5" hidden="1">#REF!</definedName>
    <definedName name="BExQGNIMU06R7XOZP0G4A4JF3PQU" localSheetId="28" hidden="1">#REF!</definedName>
    <definedName name="BExQGNIMU06R7XOZP0G4A4JF3PQU" localSheetId="3" hidden="1">#REF!</definedName>
    <definedName name="BExQGNIMU06R7XOZP0G4A4JF3PQU" localSheetId="15" hidden="1">#REF!</definedName>
    <definedName name="BExQGNIMU06R7XOZP0G4A4JF3PQU" localSheetId="25" hidden="1">#REF!</definedName>
    <definedName name="BExQGNIMU06R7XOZP0G4A4JF3PQU" localSheetId="13" hidden="1">#REF!</definedName>
    <definedName name="BExQGNIMU06R7XOZP0G4A4JF3PQU" localSheetId="14" hidden="1">#REF!</definedName>
    <definedName name="BExQGNIMU06R7XOZP0G4A4JF3PQU" localSheetId="12" hidden="1">#REF!</definedName>
    <definedName name="BExQGNIMU06R7XOZP0G4A4JF3PQU" localSheetId="4" hidden="1">#REF!</definedName>
    <definedName name="BExQGNIMU06R7XOZP0G4A4JF3PQU" localSheetId="8" hidden="1">#REF!</definedName>
    <definedName name="BExQGNIMU06R7XOZP0G4A4JF3PQU" localSheetId="26" hidden="1">#REF!</definedName>
    <definedName name="BExQGNIMU06R7XOZP0G4A4JF3PQU" localSheetId="7" hidden="1">#REF!</definedName>
    <definedName name="BExQGNIMU06R7XOZP0G4A4JF3PQU" hidden="1">#REF!</definedName>
    <definedName name="BExQHAW8VHKS49T51EGMDEFC81DR" localSheetId="11" hidden="1">#REF!</definedName>
    <definedName name="BExQHAW8VHKS49T51EGMDEFC81DR" localSheetId="6" hidden="1">#REF!</definedName>
    <definedName name="BExQHAW8VHKS49T51EGMDEFC81DR" localSheetId="5" hidden="1">#REF!</definedName>
    <definedName name="BExQHAW8VHKS49T51EGMDEFC81DR" localSheetId="28" hidden="1">#REF!</definedName>
    <definedName name="BExQHAW8VHKS49T51EGMDEFC81DR" localSheetId="3" hidden="1">#REF!</definedName>
    <definedName name="BExQHAW8VHKS49T51EGMDEFC81DR" localSheetId="15" hidden="1">#REF!</definedName>
    <definedName name="BExQHAW8VHKS49T51EGMDEFC81DR" localSheetId="25" hidden="1">#REF!</definedName>
    <definedName name="BExQHAW8VHKS49T51EGMDEFC81DR" localSheetId="13" hidden="1">#REF!</definedName>
    <definedName name="BExQHAW8VHKS49T51EGMDEFC81DR" localSheetId="14" hidden="1">#REF!</definedName>
    <definedName name="BExQHAW8VHKS49T51EGMDEFC81DR" localSheetId="12" hidden="1">#REF!</definedName>
    <definedName name="BExQHAW8VHKS49T51EGMDEFC81DR" localSheetId="4" hidden="1">#REF!</definedName>
    <definedName name="BExQHAW8VHKS49T51EGMDEFC81DR" localSheetId="8" hidden="1">#REF!</definedName>
    <definedName name="BExQHAW8VHKS49T51EGMDEFC81DR" localSheetId="26" hidden="1">#REF!</definedName>
    <definedName name="BExQHAW8VHKS49T51EGMDEFC81DR" localSheetId="7" hidden="1">#REF!</definedName>
    <definedName name="BExQHAW8VHKS49T51EGMDEFC81DR" hidden="1">#REF!</definedName>
    <definedName name="BExQKLA0B915G11EYP0LGKQB8ODL" localSheetId="11" hidden="1">#REF!</definedName>
    <definedName name="BExQKLA0B915G11EYP0LGKQB8ODL" localSheetId="6" hidden="1">#REF!</definedName>
    <definedName name="BExQKLA0B915G11EYP0LGKQB8ODL" localSheetId="5" hidden="1">#REF!</definedName>
    <definedName name="BExQKLA0B915G11EYP0LGKQB8ODL" localSheetId="28" hidden="1">#REF!</definedName>
    <definedName name="BExQKLA0B915G11EYP0LGKQB8ODL" localSheetId="3" hidden="1">#REF!</definedName>
    <definedName name="BExQKLA0B915G11EYP0LGKQB8ODL" localSheetId="15" hidden="1">#REF!</definedName>
    <definedName name="BExQKLA0B915G11EYP0LGKQB8ODL" localSheetId="25" hidden="1">#REF!</definedName>
    <definedName name="BExQKLA0B915G11EYP0LGKQB8ODL" localSheetId="13" hidden="1">#REF!</definedName>
    <definedName name="BExQKLA0B915G11EYP0LGKQB8ODL" localSheetId="14" hidden="1">#REF!</definedName>
    <definedName name="BExQKLA0B915G11EYP0LGKQB8ODL" localSheetId="12" hidden="1">#REF!</definedName>
    <definedName name="BExQKLA0B915G11EYP0LGKQB8ODL" localSheetId="4" hidden="1">#REF!</definedName>
    <definedName name="BExQKLA0B915G11EYP0LGKQB8ODL" localSheetId="8" hidden="1">#REF!</definedName>
    <definedName name="BExQKLA0B915G11EYP0LGKQB8ODL" localSheetId="26" hidden="1">#REF!</definedName>
    <definedName name="BExQKLA0B915G11EYP0LGKQB8ODL" localSheetId="7" hidden="1">#REF!</definedName>
    <definedName name="BExQKLA0B915G11EYP0LGKQB8ODL" hidden="1">#REF!</definedName>
    <definedName name="BExQLG5AXCWH6GNFB7S4E9NC0XD8" localSheetId="11" hidden="1">#REF!</definedName>
    <definedName name="BExQLG5AXCWH6GNFB7S4E9NC0XD8" localSheetId="6" hidden="1">#REF!</definedName>
    <definedName name="BExQLG5AXCWH6GNFB7S4E9NC0XD8" localSheetId="5" hidden="1">#REF!</definedName>
    <definedName name="BExQLG5AXCWH6GNFB7S4E9NC0XD8" localSheetId="28" hidden="1">#REF!</definedName>
    <definedName name="BExQLG5AXCWH6GNFB7S4E9NC0XD8" localSheetId="3" hidden="1">#REF!</definedName>
    <definedName name="BExQLG5AXCWH6GNFB7S4E9NC0XD8" localSheetId="15" hidden="1">#REF!</definedName>
    <definedName name="BExQLG5AXCWH6GNFB7S4E9NC0XD8" localSheetId="25" hidden="1">#REF!</definedName>
    <definedName name="BExQLG5AXCWH6GNFB7S4E9NC0XD8" localSheetId="13" hidden="1">#REF!</definedName>
    <definedName name="BExQLG5AXCWH6GNFB7S4E9NC0XD8" localSheetId="14" hidden="1">#REF!</definedName>
    <definedName name="BExQLG5AXCWH6GNFB7S4E9NC0XD8" localSheetId="12" hidden="1">#REF!</definedName>
    <definedName name="BExQLG5AXCWH6GNFB7S4E9NC0XD8" localSheetId="4" hidden="1">#REF!</definedName>
    <definedName name="BExQLG5AXCWH6GNFB7S4E9NC0XD8" localSheetId="8" hidden="1">#REF!</definedName>
    <definedName name="BExQLG5AXCWH6GNFB7S4E9NC0XD8" localSheetId="26" hidden="1">#REF!</definedName>
    <definedName name="BExQLG5AXCWH6GNFB7S4E9NC0XD8" localSheetId="7" hidden="1">#REF!</definedName>
    <definedName name="BExQLG5AXCWH6GNFB7S4E9NC0XD8" hidden="1">#REF!</definedName>
    <definedName name="BExRYKGHJYFMG3OBTPAS9UNL5J15" localSheetId="11" hidden="1">#REF!</definedName>
    <definedName name="BExRYKGHJYFMG3OBTPAS9UNL5J15" localSheetId="6" hidden="1">#REF!</definedName>
    <definedName name="BExRYKGHJYFMG3OBTPAS9UNL5J15" localSheetId="5" hidden="1">#REF!</definedName>
    <definedName name="BExRYKGHJYFMG3OBTPAS9UNL5J15" localSheetId="28" hidden="1">#REF!</definedName>
    <definedName name="BExRYKGHJYFMG3OBTPAS9UNL5J15" localSheetId="3" hidden="1">#REF!</definedName>
    <definedName name="BExRYKGHJYFMG3OBTPAS9UNL5J15" localSheetId="15" hidden="1">#REF!</definedName>
    <definedName name="BExRYKGHJYFMG3OBTPAS9UNL5J15" localSheetId="25" hidden="1">#REF!</definedName>
    <definedName name="BExRYKGHJYFMG3OBTPAS9UNL5J15" localSheetId="13" hidden="1">#REF!</definedName>
    <definedName name="BExRYKGHJYFMG3OBTPAS9UNL5J15" localSheetId="14" hidden="1">#REF!</definedName>
    <definedName name="BExRYKGHJYFMG3OBTPAS9UNL5J15" localSheetId="12" hidden="1">#REF!</definedName>
    <definedName name="BExRYKGHJYFMG3OBTPAS9UNL5J15" localSheetId="4" hidden="1">#REF!</definedName>
    <definedName name="BExRYKGHJYFMG3OBTPAS9UNL5J15" localSheetId="8" hidden="1">#REF!</definedName>
    <definedName name="BExRYKGHJYFMG3OBTPAS9UNL5J15" localSheetId="26" hidden="1">#REF!</definedName>
    <definedName name="BExRYKGHJYFMG3OBTPAS9UNL5J15" localSheetId="7" hidden="1">#REF!</definedName>
    <definedName name="BExRYKGHJYFMG3OBTPAS9UNL5J15" hidden="1">#REF!</definedName>
    <definedName name="BExRZ0CBUNTQNDTMSP8907Z8IF0K" localSheetId="11" hidden="1">#REF!</definedName>
    <definedName name="BExRZ0CBUNTQNDTMSP8907Z8IF0K" localSheetId="6" hidden="1">#REF!</definedName>
    <definedName name="BExRZ0CBUNTQNDTMSP8907Z8IF0K" localSheetId="5" hidden="1">#REF!</definedName>
    <definedName name="BExRZ0CBUNTQNDTMSP8907Z8IF0K" localSheetId="28" hidden="1">#REF!</definedName>
    <definedName name="BExRZ0CBUNTQNDTMSP8907Z8IF0K" localSheetId="3" hidden="1">#REF!</definedName>
    <definedName name="BExRZ0CBUNTQNDTMSP8907Z8IF0K" localSheetId="15" hidden="1">#REF!</definedName>
    <definedName name="BExRZ0CBUNTQNDTMSP8907Z8IF0K" localSheetId="25" hidden="1">#REF!</definedName>
    <definedName name="BExRZ0CBUNTQNDTMSP8907Z8IF0K" localSheetId="13" hidden="1">#REF!</definedName>
    <definedName name="BExRZ0CBUNTQNDTMSP8907Z8IF0K" localSheetId="14" hidden="1">#REF!</definedName>
    <definedName name="BExRZ0CBUNTQNDTMSP8907Z8IF0K" localSheetId="12" hidden="1">#REF!</definedName>
    <definedName name="BExRZ0CBUNTQNDTMSP8907Z8IF0K" localSheetId="4" hidden="1">#REF!</definedName>
    <definedName name="BExRZ0CBUNTQNDTMSP8907Z8IF0K" localSheetId="8" hidden="1">#REF!</definedName>
    <definedName name="BExRZ0CBUNTQNDTMSP8907Z8IF0K" localSheetId="26" hidden="1">#REF!</definedName>
    <definedName name="BExRZ0CBUNTQNDTMSP8907Z8IF0K" localSheetId="7" hidden="1">#REF!</definedName>
    <definedName name="BExRZ0CBUNTQNDTMSP8907Z8IF0K" hidden="1">#REF!</definedName>
    <definedName name="BExRZ0N3FY8C4LE3YPIZQIR4508K" localSheetId="11" hidden="1">#REF!</definedName>
    <definedName name="BExRZ0N3FY8C4LE3YPIZQIR4508K" localSheetId="6" hidden="1">#REF!</definedName>
    <definedName name="BExRZ0N3FY8C4LE3YPIZQIR4508K" localSheetId="5" hidden="1">#REF!</definedName>
    <definedName name="BExRZ0N3FY8C4LE3YPIZQIR4508K" localSheetId="28" hidden="1">#REF!</definedName>
    <definedName name="BExRZ0N3FY8C4LE3YPIZQIR4508K" localSheetId="3" hidden="1">#REF!</definedName>
    <definedName name="BExRZ0N3FY8C4LE3YPIZQIR4508K" localSheetId="15" hidden="1">#REF!</definedName>
    <definedName name="BExRZ0N3FY8C4LE3YPIZQIR4508K" localSheetId="25" hidden="1">#REF!</definedName>
    <definedName name="BExRZ0N3FY8C4LE3YPIZQIR4508K" localSheetId="13" hidden="1">#REF!</definedName>
    <definedName name="BExRZ0N3FY8C4LE3YPIZQIR4508K" localSheetId="14" hidden="1">#REF!</definedName>
    <definedName name="BExRZ0N3FY8C4LE3YPIZQIR4508K" localSheetId="12" hidden="1">#REF!</definedName>
    <definedName name="BExRZ0N3FY8C4LE3YPIZQIR4508K" localSheetId="4" hidden="1">#REF!</definedName>
    <definedName name="BExRZ0N3FY8C4LE3YPIZQIR4508K" localSheetId="8" hidden="1">#REF!</definedName>
    <definedName name="BExRZ0N3FY8C4LE3YPIZQIR4508K" localSheetId="26" hidden="1">#REF!</definedName>
    <definedName name="BExRZ0N3FY8C4LE3YPIZQIR4508K" localSheetId="7" hidden="1">#REF!</definedName>
    <definedName name="BExRZ0N3FY8C4LE3YPIZQIR4508K" hidden="1">#REF!</definedName>
    <definedName name="BExRZSIJUZLUM5HUXHG88BHOLJ7H" localSheetId="11" hidden="1">#REF!</definedName>
    <definedName name="BExRZSIJUZLUM5HUXHG88BHOLJ7H" localSheetId="6" hidden="1">#REF!</definedName>
    <definedName name="BExRZSIJUZLUM5HUXHG88BHOLJ7H" localSheetId="5" hidden="1">#REF!</definedName>
    <definedName name="BExRZSIJUZLUM5HUXHG88BHOLJ7H" localSheetId="28" hidden="1">#REF!</definedName>
    <definedName name="BExRZSIJUZLUM5HUXHG88BHOLJ7H" localSheetId="3" hidden="1">#REF!</definedName>
    <definedName name="BExRZSIJUZLUM5HUXHG88BHOLJ7H" localSheetId="15" hidden="1">#REF!</definedName>
    <definedName name="BExRZSIJUZLUM5HUXHG88BHOLJ7H" localSheetId="25" hidden="1">#REF!</definedName>
    <definedName name="BExRZSIJUZLUM5HUXHG88BHOLJ7H" localSheetId="13" hidden="1">#REF!</definedName>
    <definedName name="BExRZSIJUZLUM5HUXHG88BHOLJ7H" localSheetId="14" hidden="1">#REF!</definedName>
    <definedName name="BExRZSIJUZLUM5HUXHG88BHOLJ7H" localSheetId="12" hidden="1">#REF!</definedName>
    <definedName name="BExRZSIJUZLUM5HUXHG88BHOLJ7H" localSheetId="4" hidden="1">#REF!</definedName>
    <definedName name="BExRZSIJUZLUM5HUXHG88BHOLJ7H" localSheetId="8" hidden="1">#REF!</definedName>
    <definedName name="BExRZSIJUZLUM5HUXHG88BHOLJ7H" localSheetId="26" hidden="1">#REF!</definedName>
    <definedName name="BExRZSIJUZLUM5HUXHG88BHOLJ7H" localSheetId="7" hidden="1">#REF!</definedName>
    <definedName name="BExRZSIJUZLUM5HUXHG88BHOLJ7H" hidden="1">#REF!</definedName>
    <definedName name="BExS00WO0YBHHO9HE5UL1UQVAUO1" localSheetId="11" hidden="1">#REF!</definedName>
    <definedName name="BExS00WO0YBHHO9HE5UL1UQVAUO1" localSheetId="6" hidden="1">#REF!</definedName>
    <definedName name="BExS00WO0YBHHO9HE5UL1UQVAUO1" localSheetId="5" hidden="1">#REF!</definedName>
    <definedName name="BExS00WO0YBHHO9HE5UL1UQVAUO1" localSheetId="28" hidden="1">#REF!</definedName>
    <definedName name="BExS00WO0YBHHO9HE5UL1UQVAUO1" localSheetId="3" hidden="1">#REF!</definedName>
    <definedName name="BExS00WO0YBHHO9HE5UL1UQVAUO1" localSheetId="15" hidden="1">#REF!</definedName>
    <definedName name="BExS00WO0YBHHO9HE5UL1UQVAUO1" localSheetId="25" hidden="1">#REF!</definedName>
    <definedName name="BExS00WO0YBHHO9HE5UL1UQVAUO1" localSheetId="13" hidden="1">#REF!</definedName>
    <definedName name="BExS00WO0YBHHO9HE5UL1UQVAUO1" localSheetId="14" hidden="1">#REF!</definedName>
    <definedName name="BExS00WO0YBHHO9HE5UL1UQVAUO1" localSheetId="12" hidden="1">#REF!</definedName>
    <definedName name="BExS00WO0YBHHO9HE5UL1UQVAUO1" localSheetId="4" hidden="1">#REF!</definedName>
    <definedName name="BExS00WO0YBHHO9HE5UL1UQVAUO1" localSheetId="8" hidden="1">#REF!</definedName>
    <definedName name="BExS00WO0YBHHO9HE5UL1UQVAUO1" localSheetId="26" hidden="1">#REF!</definedName>
    <definedName name="BExS00WO0YBHHO9HE5UL1UQVAUO1" localSheetId="7" hidden="1">#REF!</definedName>
    <definedName name="BExS00WO0YBHHO9HE5UL1UQVAUO1" hidden="1">#REF!</definedName>
    <definedName name="BExS1UZKA34PAKDSTYYUBNIR4MXF" localSheetId="11" hidden="1">#REF!</definedName>
    <definedName name="BExS1UZKA34PAKDSTYYUBNIR4MXF" localSheetId="6" hidden="1">#REF!</definedName>
    <definedName name="BExS1UZKA34PAKDSTYYUBNIR4MXF" localSheetId="5" hidden="1">#REF!</definedName>
    <definedName name="BExS1UZKA34PAKDSTYYUBNIR4MXF" localSheetId="28" hidden="1">#REF!</definedName>
    <definedName name="BExS1UZKA34PAKDSTYYUBNIR4MXF" localSheetId="3" hidden="1">#REF!</definedName>
    <definedName name="BExS1UZKA34PAKDSTYYUBNIR4MXF" localSheetId="15" hidden="1">#REF!</definedName>
    <definedName name="BExS1UZKA34PAKDSTYYUBNIR4MXF" localSheetId="25" hidden="1">#REF!</definedName>
    <definedName name="BExS1UZKA34PAKDSTYYUBNIR4MXF" localSheetId="13" hidden="1">#REF!</definedName>
    <definedName name="BExS1UZKA34PAKDSTYYUBNIR4MXF" localSheetId="14" hidden="1">#REF!</definedName>
    <definedName name="BExS1UZKA34PAKDSTYYUBNIR4MXF" localSheetId="12" hidden="1">#REF!</definedName>
    <definedName name="BExS1UZKA34PAKDSTYYUBNIR4MXF" localSheetId="4" hidden="1">#REF!</definedName>
    <definedName name="BExS1UZKA34PAKDSTYYUBNIR4MXF" localSheetId="8" hidden="1">#REF!</definedName>
    <definedName name="BExS1UZKA34PAKDSTYYUBNIR4MXF" localSheetId="26" hidden="1">#REF!</definedName>
    <definedName name="BExS1UZKA34PAKDSTYYUBNIR4MXF" localSheetId="7" hidden="1">#REF!</definedName>
    <definedName name="BExS1UZKA34PAKDSTYYUBNIR4MXF" hidden="1">#REF!</definedName>
    <definedName name="BExS2IILHQJOER4TPQKFM1V75VCM" localSheetId="11" hidden="1">#REF!</definedName>
    <definedName name="BExS2IILHQJOER4TPQKFM1V75VCM" localSheetId="6" hidden="1">#REF!</definedName>
    <definedName name="BExS2IILHQJOER4TPQKFM1V75VCM" localSheetId="5" hidden="1">#REF!</definedName>
    <definedName name="BExS2IILHQJOER4TPQKFM1V75VCM" localSheetId="28" hidden="1">#REF!</definedName>
    <definedName name="BExS2IILHQJOER4TPQKFM1V75VCM" localSheetId="3" hidden="1">#REF!</definedName>
    <definedName name="BExS2IILHQJOER4TPQKFM1V75VCM" localSheetId="15" hidden="1">#REF!</definedName>
    <definedName name="BExS2IILHQJOER4TPQKFM1V75VCM" localSheetId="25" hidden="1">#REF!</definedName>
    <definedName name="BExS2IILHQJOER4TPQKFM1V75VCM" localSheetId="13" hidden="1">#REF!</definedName>
    <definedName name="BExS2IILHQJOER4TPQKFM1V75VCM" localSheetId="14" hidden="1">#REF!</definedName>
    <definedName name="BExS2IILHQJOER4TPQKFM1V75VCM" localSheetId="12" hidden="1">#REF!</definedName>
    <definedName name="BExS2IILHQJOER4TPQKFM1V75VCM" localSheetId="4" hidden="1">#REF!</definedName>
    <definedName name="BExS2IILHQJOER4TPQKFM1V75VCM" localSheetId="8" hidden="1">#REF!</definedName>
    <definedName name="BExS2IILHQJOER4TPQKFM1V75VCM" localSheetId="26" hidden="1">#REF!</definedName>
    <definedName name="BExS2IILHQJOER4TPQKFM1V75VCM" localSheetId="7" hidden="1">#REF!</definedName>
    <definedName name="BExS2IILHQJOER4TPQKFM1V75VCM" hidden="1">#REF!</definedName>
    <definedName name="BExS3KFF56GPO2J7TIZ6M5SFJEOG" localSheetId="11" hidden="1">#REF!</definedName>
    <definedName name="BExS3KFF56GPO2J7TIZ6M5SFJEOG" localSheetId="6" hidden="1">#REF!</definedName>
    <definedName name="BExS3KFF56GPO2J7TIZ6M5SFJEOG" localSheetId="5" hidden="1">#REF!</definedName>
    <definedName name="BExS3KFF56GPO2J7TIZ6M5SFJEOG" localSheetId="28" hidden="1">#REF!</definedName>
    <definedName name="BExS3KFF56GPO2J7TIZ6M5SFJEOG" localSheetId="3" hidden="1">#REF!</definedName>
    <definedName name="BExS3KFF56GPO2J7TIZ6M5SFJEOG" localSheetId="15" hidden="1">#REF!</definedName>
    <definedName name="BExS3KFF56GPO2J7TIZ6M5SFJEOG" localSheetId="25" hidden="1">#REF!</definedName>
    <definedName name="BExS3KFF56GPO2J7TIZ6M5SFJEOG" localSheetId="13" hidden="1">#REF!</definedName>
    <definedName name="BExS3KFF56GPO2J7TIZ6M5SFJEOG" localSheetId="14" hidden="1">#REF!</definedName>
    <definedName name="BExS3KFF56GPO2J7TIZ6M5SFJEOG" localSheetId="12" hidden="1">#REF!</definedName>
    <definedName name="BExS3KFF56GPO2J7TIZ6M5SFJEOG" localSheetId="4" hidden="1">#REF!</definedName>
    <definedName name="BExS3KFF56GPO2J7TIZ6M5SFJEOG" localSheetId="8" hidden="1">#REF!</definedName>
    <definedName name="BExS3KFF56GPO2J7TIZ6M5SFJEOG" localSheetId="26" hidden="1">#REF!</definedName>
    <definedName name="BExS3KFF56GPO2J7TIZ6M5SFJEOG" localSheetId="7" hidden="1">#REF!</definedName>
    <definedName name="BExS3KFF56GPO2J7TIZ6M5SFJEOG" hidden="1">#REF!</definedName>
    <definedName name="BExS3MTPQB1ASW6W43WV8A1SO24G" localSheetId="11" hidden="1">#REF!</definedName>
    <definedName name="BExS3MTPQB1ASW6W43WV8A1SO24G" localSheetId="6" hidden="1">#REF!</definedName>
    <definedName name="BExS3MTPQB1ASW6W43WV8A1SO24G" localSheetId="5" hidden="1">#REF!</definedName>
    <definedName name="BExS3MTPQB1ASW6W43WV8A1SO24G" localSheetId="28" hidden="1">#REF!</definedName>
    <definedName name="BExS3MTPQB1ASW6W43WV8A1SO24G" localSheetId="3" hidden="1">#REF!</definedName>
    <definedName name="BExS3MTPQB1ASW6W43WV8A1SO24G" localSheetId="15" hidden="1">#REF!</definedName>
    <definedName name="BExS3MTPQB1ASW6W43WV8A1SO24G" localSheetId="25" hidden="1">#REF!</definedName>
    <definedName name="BExS3MTPQB1ASW6W43WV8A1SO24G" localSheetId="13" hidden="1">#REF!</definedName>
    <definedName name="BExS3MTPQB1ASW6W43WV8A1SO24G" localSheetId="14" hidden="1">#REF!</definedName>
    <definedName name="BExS3MTPQB1ASW6W43WV8A1SO24G" localSheetId="12" hidden="1">#REF!</definedName>
    <definedName name="BExS3MTPQB1ASW6W43WV8A1SO24G" localSheetId="4" hidden="1">#REF!</definedName>
    <definedName name="BExS3MTPQB1ASW6W43WV8A1SO24G" localSheetId="8" hidden="1">#REF!</definedName>
    <definedName name="BExS3MTPQB1ASW6W43WV8A1SO24G" localSheetId="26" hidden="1">#REF!</definedName>
    <definedName name="BExS3MTPQB1ASW6W43WV8A1SO24G" localSheetId="7" hidden="1">#REF!</definedName>
    <definedName name="BExS3MTPQB1ASW6W43WV8A1SO24G" hidden="1">#REF!</definedName>
    <definedName name="BExS5ECY78OQP7LJF2PSKE3N2FZO" localSheetId="11" hidden="1">#REF!</definedName>
    <definedName name="BExS5ECY78OQP7LJF2PSKE3N2FZO" localSheetId="6" hidden="1">#REF!</definedName>
    <definedName name="BExS5ECY78OQP7LJF2PSKE3N2FZO" localSheetId="5" hidden="1">#REF!</definedName>
    <definedName name="BExS5ECY78OQP7LJF2PSKE3N2FZO" localSheetId="28" hidden="1">#REF!</definedName>
    <definedName name="BExS5ECY78OQP7LJF2PSKE3N2FZO" localSheetId="3" hidden="1">#REF!</definedName>
    <definedName name="BExS5ECY78OQP7LJF2PSKE3N2FZO" localSheetId="15" hidden="1">#REF!</definedName>
    <definedName name="BExS5ECY78OQP7LJF2PSKE3N2FZO" localSheetId="25" hidden="1">#REF!</definedName>
    <definedName name="BExS5ECY78OQP7LJF2PSKE3N2FZO" localSheetId="13" hidden="1">#REF!</definedName>
    <definedName name="BExS5ECY78OQP7LJF2PSKE3N2FZO" localSheetId="14" hidden="1">#REF!</definedName>
    <definedName name="BExS5ECY78OQP7LJF2PSKE3N2FZO" localSheetId="12" hidden="1">#REF!</definedName>
    <definedName name="BExS5ECY78OQP7LJF2PSKE3N2FZO" localSheetId="4" hidden="1">#REF!</definedName>
    <definedName name="BExS5ECY78OQP7LJF2PSKE3N2FZO" localSheetId="8" hidden="1">#REF!</definedName>
    <definedName name="BExS5ECY78OQP7LJF2PSKE3N2FZO" localSheetId="26" hidden="1">#REF!</definedName>
    <definedName name="BExS5ECY78OQP7LJF2PSKE3N2FZO" localSheetId="7" hidden="1">#REF!</definedName>
    <definedName name="BExS5ECY78OQP7LJF2PSKE3N2FZO" hidden="1">#REF!</definedName>
    <definedName name="BExS5O3P3VBTXVHEQLBJJTZ44X5E" localSheetId="11" hidden="1">#REF!</definedName>
    <definedName name="BExS5O3P3VBTXVHEQLBJJTZ44X5E" localSheetId="6" hidden="1">#REF!</definedName>
    <definedName name="BExS5O3P3VBTXVHEQLBJJTZ44X5E" localSheetId="5" hidden="1">#REF!</definedName>
    <definedName name="BExS5O3P3VBTXVHEQLBJJTZ44X5E" localSheetId="28" hidden="1">#REF!</definedName>
    <definedName name="BExS5O3P3VBTXVHEQLBJJTZ44X5E" localSheetId="3" hidden="1">#REF!</definedName>
    <definedName name="BExS5O3P3VBTXVHEQLBJJTZ44X5E" localSheetId="15" hidden="1">#REF!</definedName>
    <definedName name="BExS5O3P3VBTXVHEQLBJJTZ44X5E" localSheetId="25" hidden="1">#REF!</definedName>
    <definedName name="BExS5O3P3VBTXVHEQLBJJTZ44X5E" localSheetId="13" hidden="1">#REF!</definedName>
    <definedName name="BExS5O3P3VBTXVHEQLBJJTZ44X5E" localSheetId="14" hidden="1">#REF!</definedName>
    <definedName name="BExS5O3P3VBTXVHEQLBJJTZ44X5E" localSheetId="12" hidden="1">#REF!</definedName>
    <definedName name="BExS5O3P3VBTXVHEQLBJJTZ44X5E" localSheetId="4" hidden="1">#REF!</definedName>
    <definedName name="BExS5O3P3VBTXVHEQLBJJTZ44X5E" localSheetId="8" hidden="1">#REF!</definedName>
    <definedName name="BExS5O3P3VBTXVHEQLBJJTZ44X5E" localSheetId="26" hidden="1">#REF!</definedName>
    <definedName name="BExS5O3P3VBTXVHEQLBJJTZ44X5E" localSheetId="7" hidden="1">#REF!</definedName>
    <definedName name="BExS5O3P3VBTXVHEQLBJJTZ44X5E" hidden="1">#REF!</definedName>
    <definedName name="BExS6N5XZTR2P0ABPVQHL0D4FBLS" localSheetId="11" hidden="1">#REF!</definedName>
    <definedName name="BExS6N5XZTR2P0ABPVQHL0D4FBLS" localSheetId="6" hidden="1">#REF!</definedName>
    <definedName name="BExS6N5XZTR2P0ABPVQHL0D4FBLS" localSheetId="5" hidden="1">#REF!</definedName>
    <definedName name="BExS6N5XZTR2P0ABPVQHL0D4FBLS" localSheetId="28" hidden="1">#REF!</definedName>
    <definedName name="BExS6N5XZTR2P0ABPVQHL0D4FBLS" localSheetId="3" hidden="1">#REF!</definedName>
    <definedName name="BExS6N5XZTR2P0ABPVQHL0D4FBLS" localSheetId="15" hidden="1">#REF!</definedName>
    <definedName name="BExS6N5XZTR2P0ABPVQHL0D4FBLS" localSheetId="25" hidden="1">#REF!</definedName>
    <definedName name="BExS6N5XZTR2P0ABPVQHL0D4FBLS" localSheetId="13" hidden="1">#REF!</definedName>
    <definedName name="BExS6N5XZTR2P0ABPVQHL0D4FBLS" localSheetId="14" hidden="1">#REF!</definedName>
    <definedName name="BExS6N5XZTR2P0ABPVQHL0D4FBLS" localSheetId="12" hidden="1">#REF!</definedName>
    <definedName name="BExS6N5XZTR2P0ABPVQHL0D4FBLS" localSheetId="4" hidden="1">#REF!</definedName>
    <definedName name="BExS6N5XZTR2P0ABPVQHL0D4FBLS" localSheetId="8" hidden="1">#REF!</definedName>
    <definedName name="BExS6N5XZTR2P0ABPVQHL0D4FBLS" localSheetId="26" hidden="1">#REF!</definedName>
    <definedName name="BExS6N5XZTR2P0ABPVQHL0D4FBLS" localSheetId="7" hidden="1">#REF!</definedName>
    <definedName name="BExS6N5XZTR2P0ABPVQHL0D4FBLS" hidden="1">#REF!</definedName>
    <definedName name="BExS6S40JMF44ZTMXW3UE4WW9B54" localSheetId="11" hidden="1">[1]HEADER!#REF!</definedName>
    <definedName name="BExS6S40JMF44ZTMXW3UE4WW9B54" localSheetId="6" hidden="1">[1]HEADER!#REF!</definedName>
    <definedName name="BExS6S40JMF44ZTMXW3UE4WW9B54" localSheetId="5" hidden="1">[1]HEADER!#REF!</definedName>
    <definedName name="BExS6S40JMF44ZTMXW3UE4WW9B54" localSheetId="28" hidden="1">[1]HEADER!#REF!</definedName>
    <definedName name="BExS6S40JMF44ZTMXW3UE4WW9B54" localSheetId="3" hidden="1">[1]HEADER!#REF!</definedName>
    <definedName name="BExS6S40JMF44ZTMXW3UE4WW9B54" localSheetId="15" hidden="1">[1]HEADER!#REF!</definedName>
    <definedName name="BExS6S40JMF44ZTMXW3UE4WW9B54" localSheetId="25" hidden="1">[1]HEADER!#REF!</definedName>
    <definedName name="BExS6S40JMF44ZTMXW3UE4WW9B54" localSheetId="13" hidden="1">[1]HEADER!#REF!</definedName>
    <definedName name="BExS6S40JMF44ZTMXW3UE4WW9B54" localSheetId="14" hidden="1">[1]HEADER!#REF!</definedName>
    <definedName name="BExS6S40JMF44ZTMXW3UE4WW9B54" localSheetId="12" hidden="1">[1]HEADER!#REF!</definedName>
    <definedName name="BExS6S40JMF44ZTMXW3UE4WW9B54" localSheetId="4" hidden="1">[1]HEADER!#REF!</definedName>
    <definedName name="BExS6S40JMF44ZTMXW3UE4WW9B54" localSheetId="8" hidden="1">[1]HEADER!#REF!</definedName>
    <definedName name="BExS6S40JMF44ZTMXW3UE4WW9B54" localSheetId="26" hidden="1">[1]HEADER!#REF!</definedName>
    <definedName name="BExS6S40JMF44ZTMXW3UE4WW9B54" localSheetId="7" hidden="1">[1]HEADER!#REF!</definedName>
    <definedName name="BExS6S40JMF44ZTMXW3UE4WW9B54" hidden="1">[1]HEADER!#REF!</definedName>
    <definedName name="BExS87YIXR3FSLSC8E4XR6RYTRUN" localSheetId="11" hidden="1">#REF!</definedName>
    <definedName name="BExS87YIXR3FSLSC8E4XR6RYTRUN" localSheetId="6" hidden="1">#REF!</definedName>
    <definedName name="BExS87YIXR3FSLSC8E4XR6RYTRUN" localSheetId="5" hidden="1">#REF!</definedName>
    <definedName name="BExS87YIXR3FSLSC8E4XR6RYTRUN" localSheetId="23" hidden="1">#REF!</definedName>
    <definedName name="BExS87YIXR3FSLSC8E4XR6RYTRUN" localSheetId="28" hidden="1">#REF!</definedName>
    <definedName name="BExS87YIXR3FSLSC8E4XR6RYTRUN" localSheetId="3" hidden="1">#REF!</definedName>
    <definedName name="BExS87YIXR3FSLSC8E4XR6RYTRUN" localSheetId="15" hidden="1">#REF!</definedName>
    <definedName name="BExS87YIXR3FSLSC8E4XR6RYTRUN" localSheetId="25" hidden="1">#REF!</definedName>
    <definedName name="BExS87YIXR3FSLSC8E4XR6RYTRUN" localSheetId="13" hidden="1">#REF!</definedName>
    <definedName name="BExS87YIXR3FSLSC8E4XR6RYTRUN" localSheetId="14" hidden="1">#REF!</definedName>
    <definedName name="BExS87YIXR3FSLSC8E4XR6RYTRUN" localSheetId="21" hidden="1">#REF!</definedName>
    <definedName name="BExS87YIXR3FSLSC8E4XR6RYTRUN" localSheetId="12" hidden="1">#REF!</definedName>
    <definedName name="BExS87YIXR3FSLSC8E4XR6RYTRUN" localSheetId="4" hidden="1">#REF!</definedName>
    <definedName name="BExS87YIXR3FSLSC8E4XR6RYTRUN" localSheetId="8" hidden="1">#REF!</definedName>
    <definedName name="BExS87YIXR3FSLSC8E4XR6RYTRUN" localSheetId="26" hidden="1">#REF!</definedName>
    <definedName name="BExS87YIXR3FSLSC8E4XR6RYTRUN" localSheetId="7" hidden="1">#REF!</definedName>
    <definedName name="BExS87YIXR3FSLSC8E4XR6RYTRUN" hidden="1">#REF!</definedName>
    <definedName name="BExS8W34H5WAAGKWSE2I4C1I6104" localSheetId="11" hidden="1">#REF!</definedName>
    <definedName name="BExS8W34H5WAAGKWSE2I4C1I6104" localSheetId="6" hidden="1">#REF!</definedName>
    <definedName name="BExS8W34H5WAAGKWSE2I4C1I6104" localSheetId="5" hidden="1">#REF!</definedName>
    <definedName name="BExS8W34H5WAAGKWSE2I4C1I6104" localSheetId="28" hidden="1">#REF!</definedName>
    <definedName name="BExS8W34H5WAAGKWSE2I4C1I6104" localSheetId="3" hidden="1">#REF!</definedName>
    <definedName name="BExS8W34H5WAAGKWSE2I4C1I6104" localSheetId="15" hidden="1">#REF!</definedName>
    <definedName name="BExS8W34H5WAAGKWSE2I4C1I6104" localSheetId="25" hidden="1">#REF!</definedName>
    <definedName name="BExS8W34H5WAAGKWSE2I4C1I6104" localSheetId="13" hidden="1">#REF!</definedName>
    <definedName name="BExS8W34H5WAAGKWSE2I4C1I6104" localSheetId="14" hidden="1">#REF!</definedName>
    <definedName name="BExS8W34H5WAAGKWSE2I4C1I6104" localSheetId="12" hidden="1">#REF!</definedName>
    <definedName name="BExS8W34H5WAAGKWSE2I4C1I6104" localSheetId="4" hidden="1">#REF!</definedName>
    <definedName name="BExS8W34H5WAAGKWSE2I4C1I6104" localSheetId="8" hidden="1">#REF!</definedName>
    <definedName name="BExS8W34H5WAAGKWSE2I4C1I6104" localSheetId="26" hidden="1">#REF!</definedName>
    <definedName name="BExS8W34H5WAAGKWSE2I4C1I6104" localSheetId="7" hidden="1">#REF!</definedName>
    <definedName name="BExS8W34H5WAAGKWSE2I4C1I6104" hidden="1">#REF!</definedName>
    <definedName name="BExS9EILFQPGCOS09DV3TPIILJKO" localSheetId="11" hidden="1">#REF!</definedName>
    <definedName name="BExS9EILFQPGCOS09DV3TPIILJKO" localSheetId="6" hidden="1">#REF!</definedName>
    <definedName name="BExS9EILFQPGCOS09DV3TPIILJKO" localSheetId="5" hidden="1">#REF!</definedName>
    <definedName name="BExS9EILFQPGCOS09DV3TPIILJKO" localSheetId="28" hidden="1">#REF!</definedName>
    <definedName name="BExS9EILFQPGCOS09DV3TPIILJKO" localSheetId="3" hidden="1">#REF!</definedName>
    <definedName name="BExS9EILFQPGCOS09DV3TPIILJKO" localSheetId="15" hidden="1">#REF!</definedName>
    <definedName name="BExS9EILFQPGCOS09DV3TPIILJKO" localSheetId="25" hidden="1">#REF!</definedName>
    <definedName name="BExS9EILFQPGCOS09DV3TPIILJKO" localSheetId="13" hidden="1">#REF!</definedName>
    <definedName name="BExS9EILFQPGCOS09DV3TPIILJKO" localSheetId="14" hidden="1">#REF!</definedName>
    <definedName name="BExS9EILFQPGCOS09DV3TPIILJKO" localSheetId="12" hidden="1">#REF!</definedName>
    <definedName name="BExS9EILFQPGCOS09DV3TPIILJKO" localSheetId="4" hidden="1">#REF!</definedName>
    <definedName name="BExS9EILFQPGCOS09DV3TPIILJKO" localSheetId="8" hidden="1">#REF!</definedName>
    <definedName name="BExS9EILFQPGCOS09DV3TPIILJKO" localSheetId="26" hidden="1">#REF!</definedName>
    <definedName name="BExS9EILFQPGCOS09DV3TPIILJKO" localSheetId="7" hidden="1">#REF!</definedName>
    <definedName name="BExS9EILFQPGCOS09DV3TPIILJKO" hidden="1">#REF!</definedName>
    <definedName name="BExS9EILXG8QHHMVBQ51THPGVRC9" localSheetId="11" hidden="1">#REF!</definedName>
    <definedName name="BExS9EILXG8QHHMVBQ51THPGVRC9" localSheetId="6" hidden="1">#REF!</definedName>
    <definedName name="BExS9EILXG8QHHMVBQ51THPGVRC9" localSheetId="5" hidden="1">#REF!</definedName>
    <definedName name="BExS9EILXG8QHHMVBQ51THPGVRC9" localSheetId="28" hidden="1">#REF!</definedName>
    <definedName name="BExS9EILXG8QHHMVBQ51THPGVRC9" localSheetId="3" hidden="1">#REF!</definedName>
    <definedName name="BExS9EILXG8QHHMVBQ51THPGVRC9" localSheetId="15" hidden="1">#REF!</definedName>
    <definedName name="BExS9EILXG8QHHMVBQ51THPGVRC9" localSheetId="25" hidden="1">#REF!</definedName>
    <definedName name="BExS9EILXG8QHHMVBQ51THPGVRC9" localSheetId="13" hidden="1">#REF!</definedName>
    <definedName name="BExS9EILXG8QHHMVBQ51THPGVRC9" localSheetId="14" hidden="1">#REF!</definedName>
    <definedName name="BExS9EILXG8QHHMVBQ51THPGVRC9" localSheetId="12" hidden="1">#REF!</definedName>
    <definedName name="BExS9EILXG8QHHMVBQ51THPGVRC9" localSheetId="4" hidden="1">#REF!</definedName>
    <definedName name="BExS9EILXG8QHHMVBQ51THPGVRC9" localSheetId="8" hidden="1">#REF!</definedName>
    <definedName name="BExS9EILXG8QHHMVBQ51THPGVRC9" localSheetId="26" hidden="1">#REF!</definedName>
    <definedName name="BExS9EILXG8QHHMVBQ51THPGVRC9" localSheetId="7" hidden="1">#REF!</definedName>
    <definedName name="BExS9EILXG8QHHMVBQ51THPGVRC9" hidden="1">#REF!</definedName>
    <definedName name="BExS9Y5A923VPLNU383NPTZCMFLK" localSheetId="11" hidden="1">#REF!</definedName>
    <definedName name="BExS9Y5A923VPLNU383NPTZCMFLK" localSheetId="6" hidden="1">#REF!</definedName>
    <definedName name="BExS9Y5A923VPLNU383NPTZCMFLK" localSheetId="5" hidden="1">#REF!</definedName>
    <definedName name="BExS9Y5A923VPLNU383NPTZCMFLK" localSheetId="28" hidden="1">#REF!</definedName>
    <definedName name="BExS9Y5A923VPLNU383NPTZCMFLK" localSheetId="3" hidden="1">#REF!</definedName>
    <definedName name="BExS9Y5A923VPLNU383NPTZCMFLK" localSheetId="15" hidden="1">#REF!</definedName>
    <definedName name="BExS9Y5A923VPLNU383NPTZCMFLK" localSheetId="25" hidden="1">#REF!</definedName>
    <definedName name="BExS9Y5A923VPLNU383NPTZCMFLK" localSheetId="13" hidden="1">#REF!</definedName>
    <definedName name="BExS9Y5A923VPLNU383NPTZCMFLK" localSheetId="14" hidden="1">#REF!</definedName>
    <definedName name="BExS9Y5A923VPLNU383NPTZCMFLK" localSheetId="12" hidden="1">#REF!</definedName>
    <definedName name="BExS9Y5A923VPLNU383NPTZCMFLK" localSheetId="4" hidden="1">#REF!</definedName>
    <definedName name="BExS9Y5A923VPLNU383NPTZCMFLK" localSheetId="8" hidden="1">#REF!</definedName>
    <definedName name="BExS9Y5A923VPLNU383NPTZCMFLK" localSheetId="26" hidden="1">#REF!</definedName>
    <definedName name="BExS9Y5A923VPLNU383NPTZCMFLK" localSheetId="7" hidden="1">#REF!</definedName>
    <definedName name="BExS9Y5A923VPLNU383NPTZCMFLK" hidden="1">#REF!</definedName>
    <definedName name="BExSA2SKTP0TBP4IZ9WSU8O9B6XG" localSheetId="11" hidden="1">#REF!</definedName>
    <definedName name="BExSA2SKTP0TBP4IZ9WSU8O9B6XG" localSheetId="6" hidden="1">#REF!</definedName>
    <definedName name="BExSA2SKTP0TBP4IZ9WSU8O9B6XG" localSheetId="5" hidden="1">#REF!</definedName>
    <definedName name="BExSA2SKTP0TBP4IZ9WSU8O9B6XG" localSheetId="28" hidden="1">#REF!</definedName>
    <definedName name="BExSA2SKTP0TBP4IZ9WSU8O9B6XG" localSheetId="3" hidden="1">#REF!</definedName>
    <definedName name="BExSA2SKTP0TBP4IZ9WSU8O9B6XG" localSheetId="15" hidden="1">#REF!</definedName>
    <definedName name="BExSA2SKTP0TBP4IZ9WSU8O9B6XG" localSheetId="25" hidden="1">#REF!</definedName>
    <definedName name="BExSA2SKTP0TBP4IZ9WSU8O9B6XG" localSheetId="13" hidden="1">#REF!</definedName>
    <definedName name="BExSA2SKTP0TBP4IZ9WSU8O9B6XG" localSheetId="14" hidden="1">#REF!</definedName>
    <definedName name="BExSA2SKTP0TBP4IZ9WSU8O9B6XG" localSheetId="12" hidden="1">#REF!</definedName>
    <definedName name="BExSA2SKTP0TBP4IZ9WSU8O9B6XG" localSheetId="4" hidden="1">#REF!</definedName>
    <definedName name="BExSA2SKTP0TBP4IZ9WSU8O9B6XG" localSheetId="8" hidden="1">#REF!</definedName>
    <definedName name="BExSA2SKTP0TBP4IZ9WSU8O9B6XG" localSheetId="26" hidden="1">#REF!</definedName>
    <definedName name="BExSA2SKTP0TBP4IZ9WSU8O9B6XG" localSheetId="7" hidden="1">#REF!</definedName>
    <definedName name="BExSA2SKTP0TBP4IZ9WSU8O9B6XG" hidden="1">#REF!</definedName>
    <definedName name="BExSAS49U4EAIIC6K381GNCFG2Q7" localSheetId="11" hidden="1">#REF!</definedName>
    <definedName name="BExSAS49U4EAIIC6K381GNCFG2Q7" localSheetId="6" hidden="1">#REF!</definedName>
    <definedName name="BExSAS49U4EAIIC6K381GNCFG2Q7" localSheetId="5" hidden="1">#REF!</definedName>
    <definedName name="BExSAS49U4EAIIC6K381GNCFG2Q7" localSheetId="28" hidden="1">#REF!</definedName>
    <definedName name="BExSAS49U4EAIIC6K381GNCFG2Q7" localSheetId="3" hidden="1">#REF!</definedName>
    <definedName name="BExSAS49U4EAIIC6K381GNCFG2Q7" localSheetId="15" hidden="1">#REF!</definedName>
    <definedName name="BExSAS49U4EAIIC6K381GNCFG2Q7" localSheetId="25" hidden="1">#REF!</definedName>
    <definedName name="BExSAS49U4EAIIC6K381GNCFG2Q7" localSheetId="13" hidden="1">#REF!</definedName>
    <definedName name="BExSAS49U4EAIIC6K381GNCFG2Q7" localSheetId="14" hidden="1">#REF!</definedName>
    <definedName name="BExSAS49U4EAIIC6K381GNCFG2Q7" localSheetId="12" hidden="1">#REF!</definedName>
    <definedName name="BExSAS49U4EAIIC6K381GNCFG2Q7" localSheetId="4" hidden="1">#REF!</definedName>
    <definedName name="BExSAS49U4EAIIC6K381GNCFG2Q7" localSheetId="8" hidden="1">#REF!</definedName>
    <definedName name="BExSAS49U4EAIIC6K381GNCFG2Q7" localSheetId="26" hidden="1">#REF!</definedName>
    <definedName name="BExSAS49U4EAIIC6K381GNCFG2Q7" localSheetId="7" hidden="1">#REF!</definedName>
    <definedName name="BExSAS49U4EAIIC6K381GNCFG2Q7" hidden="1">#REF!</definedName>
    <definedName name="BExSAVKEF8BPDO60U394EW42ASGF" localSheetId="11" hidden="1">#REF!</definedName>
    <definedName name="BExSAVKEF8BPDO60U394EW42ASGF" localSheetId="6" hidden="1">#REF!</definedName>
    <definedName name="BExSAVKEF8BPDO60U394EW42ASGF" localSheetId="5" hidden="1">#REF!</definedName>
    <definedName name="BExSAVKEF8BPDO60U394EW42ASGF" localSheetId="28" hidden="1">#REF!</definedName>
    <definedName name="BExSAVKEF8BPDO60U394EW42ASGF" localSheetId="3" hidden="1">#REF!</definedName>
    <definedName name="BExSAVKEF8BPDO60U394EW42ASGF" localSheetId="15" hidden="1">#REF!</definedName>
    <definedName name="BExSAVKEF8BPDO60U394EW42ASGF" localSheetId="25" hidden="1">#REF!</definedName>
    <definedName name="BExSAVKEF8BPDO60U394EW42ASGF" localSheetId="13" hidden="1">#REF!</definedName>
    <definedName name="BExSAVKEF8BPDO60U394EW42ASGF" localSheetId="14" hidden="1">#REF!</definedName>
    <definedName name="BExSAVKEF8BPDO60U394EW42ASGF" localSheetId="12" hidden="1">#REF!</definedName>
    <definedName name="BExSAVKEF8BPDO60U394EW42ASGF" localSheetId="4" hidden="1">#REF!</definedName>
    <definedName name="BExSAVKEF8BPDO60U394EW42ASGF" localSheetId="8" hidden="1">#REF!</definedName>
    <definedName name="BExSAVKEF8BPDO60U394EW42ASGF" localSheetId="26" hidden="1">#REF!</definedName>
    <definedName name="BExSAVKEF8BPDO60U394EW42ASGF" localSheetId="7" hidden="1">#REF!</definedName>
    <definedName name="BExSAVKEF8BPDO60U394EW42ASGF" hidden="1">#REF!</definedName>
    <definedName name="BExSAWGSD951UOU318AV5GGVWBAQ" localSheetId="11" hidden="1">#REF!</definedName>
    <definedName name="BExSAWGSD951UOU318AV5GGVWBAQ" localSheetId="6" hidden="1">#REF!</definedName>
    <definedName name="BExSAWGSD951UOU318AV5GGVWBAQ" localSheetId="5" hidden="1">#REF!</definedName>
    <definedName name="BExSAWGSD951UOU318AV5GGVWBAQ" localSheetId="28" hidden="1">#REF!</definedName>
    <definedName name="BExSAWGSD951UOU318AV5GGVWBAQ" localSheetId="3" hidden="1">#REF!</definedName>
    <definedName name="BExSAWGSD951UOU318AV5GGVWBAQ" localSheetId="15" hidden="1">#REF!</definedName>
    <definedName name="BExSAWGSD951UOU318AV5GGVWBAQ" localSheetId="13" hidden="1">#REF!</definedName>
    <definedName name="BExSAWGSD951UOU318AV5GGVWBAQ" localSheetId="14" hidden="1">#REF!</definedName>
    <definedName name="BExSAWGSD951UOU318AV5GGVWBAQ" localSheetId="12" hidden="1">#REF!</definedName>
    <definedName name="BExSAWGSD951UOU318AV5GGVWBAQ" localSheetId="4" hidden="1">#REF!</definedName>
    <definedName name="BExSAWGSD951UOU318AV5GGVWBAQ" localSheetId="8" hidden="1">#REF!</definedName>
    <definedName name="BExSAWGSD951UOU318AV5GGVWBAQ" localSheetId="26" hidden="1">#REF!</definedName>
    <definedName name="BExSAWGSD951UOU318AV5GGVWBAQ" localSheetId="7" hidden="1">#REF!</definedName>
    <definedName name="BExSAWGSD951UOU318AV5GGVWBAQ" hidden="1">#REF!</definedName>
    <definedName name="BExSBGE6R3N7T3CT30TA30O65RJY" localSheetId="11" hidden="1">#REF!</definedName>
    <definedName name="BExSBGE6R3N7T3CT30TA30O65RJY" localSheetId="6" hidden="1">#REF!</definedName>
    <definedName name="BExSBGE6R3N7T3CT30TA30O65RJY" localSheetId="5" hidden="1">#REF!</definedName>
    <definedName name="BExSBGE6R3N7T3CT30TA30O65RJY" localSheetId="28" hidden="1">#REF!</definedName>
    <definedName name="BExSBGE6R3N7T3CT30TA30O65RJY" localSheetId="3" hidden="1">#REF!</definedName>
    <definedName name="BExSBGE6R3N7T3CT30TA30O65RJY" localSheetId="15" hidden="1">#REF!</definedName>
    <definedName name="BExSBGE6R3N7T3CT30TA30O65RJY" localSheetId="25" hidden="1">#REF!</definedName>
    <definedName name="BExSBGE6R3N7T3CT30TA30O65RJY" localSheetId="13" hidden="1">#REF!</definedName>
    <definedName name="BExSBGE6R3N7T3CT30TA30O65RJY" localSheetId="14" hidden="1">#REF!</definedName>
    <definedName name="BExSBGE6R3N7T3CT30TA30O65RJY" localSheetId="12" hidden="1">#REF!</definedName>
    <definedName name="BExSBGE6R3N7T3CT30TA30O65RJY" localSheetId="4" hidden="1">#REF!</definedName>
    <definedName name="BExSBGE6R3N7T3CT30TA30O65RJY" localSheetId="8" hidden="1">#REF!</definedName>
    <definedName name="BExSBGE6R3N7T3CT30TA30O65RJY" localSheetId="26" hidden="1">#REF!</definedName>
    <definedName name="BExSBGE6R3N7T3CT30TA30O65RJY" localSheetId="7" hidden="1">#REF!</definedName>
    <definedName name="BExSBGE6R3N7T3CT30TA30O65RJY" hidden="1">#REF!</definedName>
    <definedName name="BExSDBTP6MPL3CYZZVG8A6AP47KH" localSheetId="11" hidden="1">#REF!</definedName>
    <definedName name="BExSDBTP6MPL3CYZZVG8A6AP47KH" localSheetId="6" hidden="1">#REF!</definedName>
    <definedName name="BExSDBTP6MPL3CYZZVG8A6AP47KH" localSheetId="5" hidden="1">#REF!</definedName>
    <definedName name="BExSDBTP6MPL3CYZZVG8A6AP47KH" localSheetId="28" hidden="1">#REF!</definedName>
    <definedName name="BExSDBTP6MPL3CYZZVG8A6AP47KH" localSheetId="3" hidden="1">#REF!</definedName>
    <definedName name="BExSDBTP6MPL3CYZZVG8A6AP47KH" localSheetId="15" hidden="1">#REF!</definedName>
    <definedName name="BExSDBTP6MPL3CYZZVG8A6AP47KH" localSheetId="25" hidden="1">#REF!</definedName>
    <definedName name="BExSDBTP6MPL3CYZZVG8A6AP47KH" localSheetId="13" hidden="1">#REF!</definedName>
    <definedName name="BExSDBTP6MPL3CYZZVG8A6AP47KH" localSheetId="14" hidden="1">#REF!</definedName>
    <definedName name="BExSDBTP6MPL3CYZZVG8A6AP47KH" localSheetId="12" hidden="1">#REF!</definedName>
    <definedName name="BExSDBTP6MPL3CYZZVG8A6AP47KH" localSheetId="4" hidden="1">#REF!</definedName>
    <definedName name="BExSDBTP6MPL3CYZZVG8A6AP47KH" localSheetId="8" hidden="1">#REF!</definedName>
    <definedName name="BExSDBTP6MPL3CYZZVG8A6AP47KH" localSheetId="26" hidden="1">#REF!</definedName>
    <definedName name="BExSDBTP6MPL3CYZZVG8A6AP47KH" localSheetId="7" hidden="1">#REF!</definedName>
    <definedName name="BExSDBTP6MPL3CYZZVG8A6AP47KH" hidden="1">#REF!</definedName>
    <definedName name="BExSH3L8ZU7A9TMERVFAUSWAI7HD" localSheetId="11" hidden="1">#REF!</definedName>
    <definedName name="BExSH3L8ZU7A9TMERVFAUSWAI7HD" localSheetId="6" hidden="1">#REF!</definedName>
    <definedName name="BExSH3L8ZU7A9TMERVFAUSWAI7HD" localSheetId="5" hidden="1">#REF!</definedName>
    <definedName name="BExSH3L8ZU7A9TMERVFAUSWAI7HD" localSheetId="28" hidden="1">#REF!</definedName>
    <definedName name="BExSH3L8ZU7A9TMERVFAUSWAI7HD" localSheetId="3" hidden="1">#REF!</definedName>
    <definedName name="BExSH3L8ZU7A9TMERVFAUSWAI7HD" localSheetId="15" hidden="1">#REF!</definedName>
    <definedName name="BExSH3L8ZU7A9TMERVFAUSWAI7HD" localSheetId="25" hidden="1">#REF!</definedName>
    <definedName name="BExSH3L8ZU7A9TMERVFAUSWAI7HD" localSheetId="13" hidden="1">#REF!</definedName>
    <definedName name="BExSH3L8ZU7A9TMERVFAUSWAI7HD" localSheetId="14" hidden="1">#REF!</definedName>
    <definedName name="BExSH3L8ZU7A9TMERVFAUSWAI7HD" localSheetId="12" hidden="1">#REF!</definedName>
    <definedName name="BExSH3L8ZU7A9TMERVFAUSWAI7HD" localSheetId="4" hidden="1">#REF!</definedName>
    <definedName name="BExSH3L8ZU7A9TMERVFAUSWAI7HD" localSheetId="8" hidden="1">#REF!</definedName>
    <definedName name="BExSH3L8ZU7A9TMERVFAUSWAI7HD" localSheetId="26" hidden="1">#REF!</definedName>
    <definedName name="BExSH3L8ZU7A9TMERVFAUSWAI7HD" localSheetId="7" hidden="1">#REF!</definedName>
    <definedName name="BExSH3L8ZU7A9TMERVFAUSWAI7HD" hidden="1">#REF!</definedName>
    <definedName name="BExSH6VY0236P5YAREUQ5PG9MV6R" localSheetId="11" hidden="1">#REF!</definedName>
    <definedName name="BExSH6VY0236P5YAREUQ5PG9MV6R" localSheetId="6" hidden="1">#REF!</definedName>
    <definedName name="BExSH6VY0236P5YAREUQ5PG9MV6R" localSheetId="5" hidden="1">#REF!</definedName>
    <definedName name="BExSH6VY0236P5YAREUQ5PG9MV6R" localSheetId="28" hidden="1">#REF!</definedName>
    <definedName name="BExSH6VY0236P5YAREUQ5PG9MV6R" localSheetId="3" hidden="1">#REF!</definedName>
    <definedName name="BExSH6VY0236P5YAREUQ5PG9MV6R" localSheetId="15" hidden="1">#REF!</definedName>
    <definedName name="BExSH6VY0236P5YAREUQ5PG9MV6R" localSheetId="25" hidden="1">#REF!</definedName>
    <definedName name="BExSH6VY0236P5YAREUQ5PG9MV6R" localSheetId="13" hidden="1">#REF!</definedName>
    <definedName name="BExSH6VY0236P5YAREUQ5PG9MV6R" localSheetId="14" hidden="1">#REF!</definedName>
    <definedName name="BExSH6VY0236P5YAREUQ5PG9MV6R" localSheetId="12" hidden="1">#REF!</definedName>
    <definedName name="BExSH6VY0236P5YAREUQ5PG9MV6R" localSheetId="4" hidden="1">#REF!</definedName>
    <definedName name="BExSH6VY0236P5YAREUQ5PG9MV6R" localSheetId="8" hidden="1">#REF!</definedName>
    <definedName name="BExSH6VY0236P5YAREUQ5PG9MV6R" localSheetId="26" hidden="1">#REF!</definedName>
    <definedName name="BExSH6VY0236P5YAREUQ5PG9MV6R" localSheetId="7" hidden="1">#REF!</definedName>
    <definedName name="BExSH6VY0236P5YAREUQ5PG9MV6R" hidden="1">#REF!</definedName>
    <definedName name="BExSH9A9LGHAMMVAUTWYJ7O4I5II" localSheetId="11" hidden="1">#REF!</definedName>
    <definedName name="BExSH9A9LGHAMMVAUTWYJ7O4I5II" localSheetId="6" hidden="1">#REF!</definedName>
    <definedName name="BExSH9A9LGHAMMVAUTWYJ7O4I5II" localSheetId="5" hidden="1">#REF!</definedName>
    <definedName name="BExSH9A9LGHAMMVAUTWYJ7O4I5II" localSheetId="28" hidden="1">#REF!</definedName>
    <definedName name="BExSH9A9LGHAMMVAUTWYJ7O4I5II" localSheetId="3" hidden="1">#REF!</definedName>
    <definedName name="BExSH9A9LGHAMMVAUTWYJ7O4I5II" localSheetId="15" hidden="1">#REF!</definedName>
    <definedName name="BExSH9A9LGHAMMVAUTWYJ7O4I5II" localSheetId="25" hidden="1">#REF!</definedName>
    <definedName name="BExSH9A9LGHAMMVAUTWYJ7O4I5II" localSheetId="13" hidden="1">#REF!</definedName>
    <definedName name="BExSH9A9LGHAMMVAUTWYJ7O4I5II" localSheetId="14" hidden="1">#REF!</definedName>
    <definedName name="BExSH9A9LGHAMMVAUTWYJ7O4I5II" localSheetId="12" hidden="1">#REF!</definedName>
    <definedName name="BExSH9A9LGHAMMVAUTWYJ7O4I5II" localSheetId="4" hidden="1">#REF!</definedName>
    <definedName name="BExSH9A9LGHAMMVAUTWYJ7O4I5II" localSheetId="8" hidden="1">#REF!</definedName>
    <definedName name="BExSH9A9LGHAMMVAUTWYJ7O4I5II" localSheetId="26" hidden="1">#REF!</definedName>
    <definedName name="BExSH9A9LGHAMMVAUTWYJ7O4I5II" localSheetId="7" hidden="1">#REF!</definedName>
    <definedName name="BExSH9A9LGHAMMVAUTWYJ7O4I5II" hidden="1">#REF!</definedName>
    <definedName name="BExTU9JSAV2531V5PLTFMW5PLVMP" localSheetId="11" hidden="1">#REF!</definedName>
    <definedName name="BExTU9JSAV2531V5PLTFMW5PLVMP" localSheetId="6" hidden="1">#REF!</definedName>
    <definedName name="BExTU9JSAV2531V5PLTFMW5PLVMP" localSheetId="5" hidden="1">#REF!</definedName>
    <definedName name="BExTU9JSAV2531V5PLTFMW5PLVMP" localSheetId="28" hidden="1">#REF!</definedName>
    <definedName name="BExTU9JSAV2531V5PLTFMW5PLVMP" localSheetId="3" hidden="1">#REF!</definedName>
    <definedName name="BExTU9JSAV2531V5PLTFMW5PLVMP" localSheetId="15" hidden="1">#REF!</definedName>
    <definedName name="BExTU9JSAV2531V5PLTFMW5PLVMP" localSheetId="25" hidden="1">#REF!</definedName>
    <definedName name="BExTU9JSAV2531V5PLTFMW5PLVMP" localSheetId="13" hidden="1">#REF!</definedName>
    <definedName name="BExTU9JSAV2531V5PLTFMW5PLVMP" localSheetId="14" hidden="1">#REF!</definedName>
    <definedName name="BExTU9JSAV2531V5PLTFMW5PLVMP" localSheetId="12" hidden="1">#REF!</definedName>
    <definedName name="BExTU9JSAV2531V5PLTFMW5PLVMP" localSheetId="4" hidden="1">#REF!</definedName>
    <definedName name="BExTU9JSAV2531V5PLTFMW5PLVMP" localSheetId="8" hidden="1">#REF!</definedName>
    <definedName name="BExTU9JSAV2531V5PLTFMW5PLVMP" localSheetId="26" hidden="1">#REF!</definedName>
    <definedName name="BExTU9JSAV2531V5PLTFMW5PLVMP" localSheetId="7" hidden="1">#REF!</definedName>
    <definedName name="BExTU9JSAV2531V5PLTFMW5PLVMP" hidden="1">#REF!</definedName>
    <definedName name="BExTW0C5M3IHIGFCS6DO31ROJDSV" localSheetId="11" hidden="1">#REF!</definedName>
    <definedName name="BExTW0C5M3IHIGFCS6DO31ROJDSV" localSheetId="6" hidden="1">#REF!</definedName>
    <definedName name="BExTW0C5M3IHIGFCS6DO31ROJDSV" localSheetId="5" hidden="1">#REF!</definedName>
    <definedName name="BExTW0C5M3IHIGFCS6DO31ROJDSV" localSheetId="28" hidden="1">#REF!</definedName>
    <definedName name="BExTW0C5M3IHIGFCS6DO31ROJDSV" localSheetId="3" hidden="1">#REF!</definedName>
    <definedName name="BExTW0C5M3IHIGFCS6DO31ROJDSV" localSheetId="15" hidden="1">#REF!</definedName>
    <definedName name="BExTW0C5M3IHIGFCS6DO31ROJDSV" localSheetId="25" hidden="1">#REF!</definedName>
    <definedName name="BExTW0C5M3IHIGFCS6DO31ROJDSV" localSheetId="13" hidden="1">#REF!</definedName>
    <definedName name="BExTW0C5M3IHIGFCS6DO31ROJDSV" localSheetId="14" hidden="1">#REF!</definedName>
    <definedName name="BExTW0C5M3IHIGFCS6DO31ROJDSV" localSheetId="12" hidden="1">#REF!</definedName>
    <definedName name="BExTW0C5M3IHIGFCS6DO31ROJDSV" localSheetId="4" hidden="1">#REF!</definedName>
    <definedName name="BExTW0C5M3IHIGFCS6DO31ROJDSV" localSheetId="8" hidden="1">#REF!</definedName>
    <definedName name="BExTW0C5M3IHIGFCS6DO31ROJDSV" localSheetId="26" hidden="1">#REF!</definedName>
    <definedName name="BExTW0C5M3IHIGFCS6DO31ROJDSV" localSheetId="7" hidden="1">#REF!</definedName>
    <definedName name="BExTW0C5M3IHIGFCS6DO31ROJDSV" hidden="1">#REF!</definedName>
    <definedName name="BExTXXF2E0CXNIMDX872LQ83S98O" localSheetId="11" hidden="1">#REF!</definedName>
    <definedName name="BExTXXF2E0CXNIMDX872LQ83S98O" localSheetId="6" hidden="1">#REF!</definedName>
    <definedName name="BExTXXF2E0CXNIMDX872LQ83S98O" localSheetId="5" hidden="1">#REF!</definedName>
    <definedName name="BExTXXF2E0CXNIMDX872LQ83S98O" localSheetId="28" hidden="1">#REF!</definedName>
    <definedName name="BExTXXF2E0CXNIMDX872LQ83S98O" localSheetId="3" hidden="1">#REF!</definedName>
    <definedName name="BExTXXF2E0CXNIMDX872LQ83S98O" localSheetId="15" hidden="1">#REF!</definedName>
    <definedName name="BExTXXF2E0CXNIMDX872LQ83S98O" localSheetId="25" hidden="1">#REF!</definedName>
    <definedName name="BExTXXF2E0CXNIMDX872LQ83S98O" localSheetId="13" hidden="1">#REF!</definedName>
    <definedName name="BExTXXF2E0CXNIMDX872LQ83S98O" localSheetId="14" hidden="1">#REF!</definedName>
    <definedName name="BExTXXF2E0CXNIMDX872LQ83S98O" localSheetId="12" hidden="1">#REF!</definedName>
    <definedName name="BExTXXF2E0CXNIMDX872LQ83S98O" localSheetId="4" hidden="1">#REF!</definedName>
    <definedName name="BExTXXF2E0CXNIMDX872LQ83S98O" localSheetId="8" hidden="1">#REF!</definedName>
    <definedName name="BExTXXF2E0CXNIMDX872LQ83S98O" localSheetId="26" hidden="1">#REF!</definedName>
    <definedName name="BExTXXF2E0CXNIMDX872LQ83S98O" localSheetId="7" hidden="1">#REF!</definedName>
    <definedName name="BExTXXF2E0CXNIMDX872LQ83S98O" hidden="1">#REF!</definedName>
    <definedName name="BExU0FBTXHHGM40O8TBAOH806RGX" localSheetId="11" hidden="1">#REF!</definedName>
    <definedName name="BExU0FBTXHHGM40O8TBAOH806RGX" localSheetId="6" hidden="1">#REF!</definedName>
    <definedName name="BExU0FBTXHHGM40O8TBAOH806RGX" localSheetId="5" hidden="1">#REF!</definedName>
    <definedName name="BExU0FBTXHHGM40O8TBAOH806RGX" localSheetId="28" hidden="1">#REF!</definedName>
    <definedName name="BExU0FBTXHHGM40O8TBAOH806RGX" localSheetId="3" hidden="1">#REF!</definedName>
    <definedName name="BExU0FBTXHHGM40O8TBAOH806RGX" localSheetId="15" hidden="1">#REF!</definedName>
    <definedName name="BExU0FBTXHHGM40O8TBAOH806RGX" localSheetId="25" hidden="1">#REF!</definedName>
    <definedName name="BExU0FBTXHHGM40O8TBAOH806RGX" localSheetId="13" hidden="1">#REF!</definedName>
    <definedName name="BExU0FBTXHHGM40O8TBAOH806RGX" localSheetId="14" hidden="1">#REF!</definedName>
    <definedName name="BExU0FBTXHHGM40O8TBAOH806RGX" localSheetId="12" hidden="1">#REF!</definedName>
    <definedName name="BExU0FBTXHHGM40O8TBAOH806RGX" localSheetId="4" hidden="1">#REF!</definedName>
    <definedName name="BExU0FBTXHHGM40O8TBAOH806RGX" localSheetId="8" hidden="1">#REF!</definedName>
    <definedName name="BExU0FBTXHHGM40O8TBAOH806RGX" localSheetId="26" hidden="1">#REF!</definedName>
    <definedName name="BExU0FBTXHHGM40O8TBAOH806RGX" localSheetId="7" hidden="1">#REF!</definedName>
    <definedName name="BExU0FBTXHHGM40O8TBAOH806RGX" hidden="1">#REF!</definedName>
    <definedName name="BExU0PIOWVFSB05GOVM1N13YP4AV" localSheetId="11" hidden="1">#REF!</definedName>
    <definedName name="BExU0PIOWVFSB05GOVM1N13YP4AV" localSheetId="6" hidden="1">#REF!</definedName>
    <definedName name="BExU0PIOWVFSB05GOVM1N13YP4AV" localSheetId="5" hidden="1">#REF!</definedName>
    <definedName name="BExU0PIOWVFSB05GOVM1N13YP4AV" localSheetId="28" hidden="1">#REF!</definedName>
    <definedName name="BExU0PIOWVFSB05GOVM1N13YP4AV" localSheetId="3" hidden="1">#REF!</definedName>
    <definedName name="BExU0PIOWVFSB05GOVM1N13YP4AV" localSheetId="15" hidden="1">#REF!</definedName>
    <definedName name="BExU0PIOWVFSB05GOVM1N13YP4AV" localSheetId="25" hidden="1">#REF!</definedName>
    <definedName name="BExU0PIOWVFSB05GOVM1N13YP4AV" localSheetId="13" hidden="1">#REF!</definedName>
    <definedName name="BExU0PIOWVFSB05GOVM1N13YP4AV" localSheetId="14" hidden="1">#REF!</definedName>
    <definedName name="BExU0PIOWVFSB05GOVM1N13YP4AV" localSheetId="12" hidden="1">#REF!</definedName>
    <definedName name="BExU0PIOWVFSB05GOVM1N13YP4AV" localSheetId="4" hidden="1">#REF!</definedName>
    <definedName name="BExU0PIOWVFSB05GOVM1N13YP4AV" localSheetId="8" hidden="1">#REF!</definedName>
    <definedName name="BExU0PIOWVFSB05GOVM1N13YP4AV" localSheetId="26" hidden="1">#REF!</definedName>
    <definedName name="BExU0PIOWVFSB05GOVM1N13YP4AV" localSheetId="7" hidden="1">#REF!</definedName>
    <definedName name="BExU0PIOWVFSB05GOVM1N13YP4AV" hidden="1">#REF!</definedName>
    <definedName name="BExU3DVHUU5IWSYXA8LYY9J6QOJB" localSheetId="11" hidden="1">#REF!</definedName>
    <definedName name="BExU3DVHUU5IWSYXA8LYY9J6QOJB" localSheetId="6" hidden="1">#REF!</definedName>
    <definedName name="BExU3DVHUU5IWSYXA8LYY9J6QOJB" localSheetId="5" hidden="1">#REF!</definedName>
    <definedName name="BExU3DVHUU5IWSYXA8LYY9J6QOJB" localSheetId="28" hidden="1">#REF!</definedName>
    <definedName name="BExU3DVHUU5IWSYXA8LYY9J6QOJB" localSheetId="3" hidden="1">#REF!</definedName>
    <definedName name="BExU3DVHUU5IWSYXA8LYY9J6QOJB" localSheetId="15" hidden="1">#REF!</definedName>
    <definedName name="BExU3DVHUU5IWSYXA8LYY9J6QOJB" localSheetId="25" hidden="1">#REF!</definedName>
    <definedName name="BExU3DVHUU5IWSYXA8LYY9J6QOJB" localSheetId="13" hidden="1">#REF!</definedName>
    <definedName name="BExU3DVHUU5IWSYXA8LYY9J6QOJB" localSheetId="14" hidden="1">#REF!</definedName>
    <definedName name="BExU3DVHUU5IWSYXA8LYY9J6QOJB" localSheetId="12" hidden="1">#REF!</definedName>
    <definedName name="BExU3DVHUU5IWSYXA8LYY9J6QOJB" localSheetId="4" hidden="1">#REF!</definedName>
    <definedName name="BExU3DVHUU5IWSYXA8LYY9J6QOJB" localSheetId="8" hidden="1">#REF!</definedName>
    <definedName name="BExU3DVHUU5IWSYXA8LYY9J6QOJB" localSheetId="26" hidden="1">#REF!</definedName>
    <definedName name="BExU3DVHUU5IWSYXA8LYY9J6QOJB" localSheetId="7" hidden="1">#REF!</definedName>
    <definedName name="BExU3DVHUU5IWSYXA8LYY9J6QOJB" hidden="1">#REF!</definedName>
    <definedName name="BExU5B96IA3VVRLACDM35XFC0QYY" localSheetId="11" hidden="1">#REF!</definedName>
    <definedName name="BExU5B96IA3VVRLACDM35XFC0QYY" localSheetId="6" hidden="1">#REF!</definedName>
    <definedName name="BExU5B96IA3VVRLACDM35XFC0QYY" localSheetId="5" hidden="1">#REF!</definedName>
    <definedName name="BExU5B96IA3VVRLACDM35XFC0QYY" localSheetId="28" hidden="1">#REF!</definedName>
    <definedName name="BExU5B96IA3VVRLACDM35XFC0QYY" localSheetId="3" hidden="1">#REF!</definedName>
    <definedName name="BExU5B96IA3VVRLACDM35XFC0QYY" localSheetId="15" hidden="1">#REF!</definedName>
    <definedName name="BExU5B96IA3VVRLACDM35XFC0QYY" localSheetId="25" hidden="1">#REF!</definedName>
    <definedName name="BExU5B96IA3VVRLACDM35XFC0QYY" localSheetId="13" hidden="1">#REF!</definedName>
    <definedName name="BExU5B96IA3VVRLACDM35XFC0QYY" localSheetId="14" hidden="1">#REF!</definedName>
    <definedName name="BExU5B96IA3VVRLACDM35XFC0QYY" localSheetId="12" hidden="1">#REF!</definedName>
    <definedName name="BExU5B96IA3VVRLACDM35XFC0QYY" localSheetId="4" hidden="1">#REF!</definedName>
    <definedName name="BExU5B96IA3VVRLACDM35XFC0QYY" localSheetId="8" hidden="1">#REF!</definedName>
    <definedName name="BExU5B96IA3VVRLACDM35XFC0QYY" localSheetId="26" hidden="1">#REF!</definedName>
    <definedName name="BExU5B96IA3VVRLACDM35XFC0QYY" localSheetId="7" hidden="1">#REF!</definedName>
    <definedName name="BExU5B96IA3VVRLACDM35XFC0QYY" hidden="1">#REF!</definedName>
    <definedName name="BExU5I577AMALET6AIZ4P1LRV9CU" localSheetId="11" hidden="1">[1]ZQZBC_PLN__04_03_10!#REF!</definedName>
    <definedName name="BExU5I577AMALET6AIZ4P1LRV9CU" localSheetId="6" hidden="1">[1]ZQZBC_PLN__04_03_10!#REF!</definedName>
    <definedName name="BExU5I577AMALET6AIZ4P1LRV9CU" localSheetId="5" hidden="1">[1]ZQZBC_PLN__04_03_10!#REF!</definedName>
    <definedName name="BExU5I577AMALET6AIZ4P1LRV9CU" localSheetId="28" hidden="1">[1]ZQZBC_PLN__04_03_10!#REF!</definedName>
    <definedName name="BExU5I577AMALET6AIZ4P1LRV9CU" localSheetId="3" hidden="1">[1]ZQZBC_PLN__04_03_10!#REF!</definedName>
    <definedName name="BExU5I577AMALET6AIZ4P1LRV9CU" localSheetId="15" hidden="1">[1]ZQZBC_PLN__04_03_10!#REF!</definedName>
    <definedName name="BExU5I577AMALET6AIZ4P1LRV9CU" localSheetId="25" hidden="1">[1]ZQZBC_PLN__04_03_10!#REF!</definedName>
    <definedName name="BExU5I577AMALET6AIZ4P1LRV9CU" localSheetId="13" hidden="1">[1]ZQZBC_PLN__04_03_10!#REF!</definedName>
    <definedName name="BExU5I577AMALET6AIZ4P1LRV9CU" localSheetId="14" hidden="1">[1]ZQZBC_PLN__04_03_10!#REF!</definedName>
    <definedName name="BExU5I577AMALET6AIZ4P1LRV9CU" localSheetId="12" hidden="1">[1]ZQZBC_PLN__04_03_10!#REF!</definedName>
    <definedName name="BExU5I577AMALET6AIZ4P1LRV9CU" localSheetId="4" hidden="1">[1]ZQZBC_PLN__04_03_10!#REF!</definedName>
    <definedName name="BExU5I577AMALET6AIZ4P1LRV9CU" localSheetId="8" hidden="1">[1]ZQZBC_PLN__04_03_10!#REF!</definedName>
    <definedName name="BExU5I577AMALET6AIZ4P1LRV9CU" localSheetId="26" hidden="1">[1]ZQZBC_PLN__04_03_10!#REF!</definedName>
    <definedName name="BExU5I577AMALET6AIZ4P1LRV9CU" localSheetId="7" hidden="1">[1]ZQZBC_PLN__04_03_10!#REF!</definedName>
    <definedName name="BExU5I577AMALET6AIZ4P1LRV9CU" hidden="1">[1]ZQZBC_PLN__04_03_10!#REF!</definedName>
    <definedName name="BExU5T331OMXVAQHGORJ5T6ZXTYQ" localSheetId="11" hidden="1">#REF!</definedName>
    <definedName name="BExU5T331OMXVAQHGORJ5T6ZXTYQ" localSheetId="6" hidden="1">#REF!</definedName>
    <definedName name="BExU5T331OMXVAQHGORJ5T6ZXTYQ" localSheetId="5" hidden="1">#REF!</definedName>
    <definedName name="BExU5T331OMXVAQHGORJ5T6ZXTYQ" localSheetId="23" hidden="1">#REF!</definedName>
    <definedName name="BExU5T331OMXVAQHGORJ5T6ZXTYQ" localSheetId="28" hidden="1">#REF!</definedName>
    <definedName name="BExU5T331OMXVAQHGORJ5T6ZXTYQ" localSheetId="3" hidden="1">#REF!</definedName>
    <definedName name="BExU5T331OMXVAQHGORJ5T6ZXTYQ" localSheetId="15" hidden="1">#REF!</definedName>
    <definedName name="BExU5T331OMXVAQHGORJ5T6ZXTYQ" localSheetId="25" hidden="1">#REF!</definedName>
    <definedName name="BExU5T331OMXVAQHGORJ5T6ZXTYQ" localSheetId="13" hidden="1">#REF!</definedName>
    <definedName name="BExU5T331OMXVAQHGORJ5T6ZXTYQ" localSheetId="14" hidden="1">#REF!</definedName>
    <definedName name="BExU5T331OMXVAQHGORJ5T6ZXTYQ" localSheetId="21" hidden="1">#REF!</definedName>
    <definedName name="BExU5T331OMXVAQHGORJ5T6ZXTYQ" localSheetId="12" hidden="1">#REF!</definedName>
    <definedName name="BExU5T331OMXVAQHGORJ5T6ZXTYQ" localSheetId="4" hidden="1">#REF!</definedName>
    <definedName name="BExU5T331OMXVAQHGORJ5T6ZXTYQ" localSheetId="8" hidden="1">#REF!</definedName>
    <definedName name="BExU5T331OMXVAQHGORJ5T6ZXTYQ" localSheetId="26" hidden="1">#REF!</definedName>
    <definedName name="BExU5T331OMXVAQHGORJ5T6ZXTYQ" localSheetId="7" hidden="1">#REF!</definedName>
    <definedName name="BExU5T331OMXVAQHGORJ5T6ZXTYQ" hidden="1">#REF!</definedName>
    <definedName name="BExU6KYDSWUK7MFMM5VJY631X45N" localSheetId="11" hidden="1">#REF!</definedName>
    <definedName name="BExU6KYDSWUK7MFMM5VJY631X45N" localSheetId="6" hidden="1">#REF!</definedName>
    <definedName name="BExU6KYDSWUK7MFMM5VJY631X45N" localSheetId="5" hidden="1">#REF!</definedName>
    <definedName name="BExU6KYDSWUK7MFMM5VJY631X45N" localSheetId="28" hidden="1">#REF!</definedName>
    <definedName name="BExU6KYDSWUK7MFMM5VJY631X45N" localSheetId="3" hidden="1">#REF!</definedName>
    <definedName name="BExU6KYDSWUK7MFMM5VJY631X45N" localSheetId="15" hidden="1">#REF!</definedName>
    <definedName name="BExU6KYDSWUK7MFMM5VJY631X45N" localSheetId="13" hidden="1">#REF!</definedName>
    <definedName name="BExU6KYDSWUK7MFMM5VJY631X45N" localSheetId="14" hidden="1">#REF!</definedName>
    <definedName name="BExU6KYDSWUK7MFMM5VJY631X45N" localSheetId="12" hidden="1">#REF!</definedName>
    <definedName name="BExU6KYDSWUK7MFMM5VJY631X45N" localSheetId="4" hidden="1">#REF!</definedName>
    <definedName name="BExU6KYDSWUK7MFMM5VJY631X45N" localSheetId="8" hidden="1">#REF!</definedName>
    <definedName name="BExU6KYDSWUK7MFMM5VJY631X45N" localSheetId="26" hidden="1">#REF!</definedName>
    <definedName name="BExU6KYDSWUK7MFMM5VJY631X45N" localSheetId="7" hidden="1">#REF!</definedName>
    <definedName name="BExU6KYDSWUK7MFMM5VJY631X45N" hidden="1">#REF!</definedName>
    <definedName name="BExU7EBQBMZVYUSS9YS0I4JESH9L" localSheetId="11" hidden="1">[1]HEADER!#REF!</definedName>
    <definedName name="BExU7EBQBMZVYUSS9YS0I4JESH9L" localSheetId="6" hidden="1">[1]HEADER!#REF!</definedName>
    <definedName name="BExU7EBQBMZVYUSS9YS0I4JESH9L" localSheetId="5" hidden="1">[1]HEADER!#REF!</definedName>
    <definedName name="BExU7EBQBMZVYUSS9YS0I4JESH9L" localSheetId="28" hidden="1">[1]HEADER!#REF!</definedName>
    <definedName name="BExU7EBQBMZVYUSS9YS0I4JESH9L" localSheetId="3" hidden="1">[1]HEADER!#REF!</definedName>
    <definedName name="BExU7EBQBMZVYUSS9YS0I4JESH9L" localSheetId="15" hidden="1">[1]HEADER!#REF!</definedName>
    <definedName name="BExU7EBQBMZVYUSS9YS0I4JESH9L" localSheetId="25" hidden="1">[1]HEADER!#REF!</definedName>
    <definedName name="BExU7EBQBMZVYUSS9YS0I4JESH9L" localSheetId="13" hidden="1">[1]HEADER!#REF!</definedName>
    <definedName name="BExU7EBQBMZVYUSS9YS0I4JESH9L" localSheetId="14" hidden="1">[1]HEADER!#REF!</definedName>
    <definedName name="BExU7EBQBMZVYUSS9YS0I4JESH9L" localSheetId="12" hidden="1">[1]HEADER!#REF!</definedName>
    <definedName name="BExU7EBQBMZVYUSS9YS0I4JESH9L" localSheetId="4" hidden="1">[1]HEADER!#REF!</definedName>
    <definedName name="BExU7EBQBMZVYUSS9YS0I4JESH9L" localSheetId="8" hidden="1">[1]HEADER!#REF!</definedName>
    <definedName name="BExU7EBQBMZVYUSS9YS0I4JESH9L" localSheetId="26" hidden="1">[1]HEADER!#REF!</definedName>
    <definedName name="BExU7EBQBMZVYUSS9YS0I4JESH9L" localSheetId="7" hidden="1">[1]HEADER!#REF!</definedName>
    <definedName name="BExU7EBQBMZVYUSS9YS0I4JESH9L" hidden="1">[1]HEADER!#REF!</definedName>
    <definedName name="BExU7OTEEIFPZNZ7G4E88SL0UMDX" localSheetId="11" hidden="1">#REF!</definedName>
    <definedName name="BExU7OTEEIFPZNZ7G4E88SL0UMDX" localSheetId="6" hidden="1">#REF!</definedName>
    <definedName name="BExU7OTEEIFPZNZ7G4E88SL0UMDX" localSheetId="5" hidden="1">#REF!</definedName>
    <definedName name="BExU7OTEEIFPZNZ7G4E88SL0UMDX" localSheetId="23" hidden="1">#REF!</definedName>
    <definedName name="BExU7OTEEIFPZNZ7G4E88SL0UMDX" localSheetId="28" hidden="1">#REF!</definedName>
    <definedName name="BExU7OTEEIFPZNZ7G4E88SL0UMDX" localSheetId="3" hidden="1">#REF!</definedName>
    <definedName name="BExU7OTEEIFPZNZ7G4E88SL0UMDX" localSheetId="15" hidden="1">#REF!</definedName>
    <definedName name="BExU7OTEEIFPZNZ7G4E88SL0UMDX" localSheetId="25" hidden="1">#REF!</definedName>
    <definedName name="BExU7OTEEIFPZNZ7G4E88SL0UMDX" localSheetId="13" hidden="1">#REF!</definedName>
    <definedName name="BExU7OTEEIFPZNZ7G4E88SL0UMDX" localSheetId="14" hidden="1">#REF!</definedName>
    <definedName name="BExU7OTEEIFPZNZ7G4E88SL0UMDX" localSheetId="21" hidden="1">#REF!</definedName>
    <definedName name="BExU7OTEEIFPZNZ7G4E88SL0UMDX" localSheetId="12" hidden="1">#REF!</definedName>
    <definedName name="BExU7OTEEIFPZNZ7G4E88SL0UMDX" localSheetId="4" hidden="1">#REF!</definedName>
    <definedName name="BExU7OTEEIFPZNZ7G4E88SL0UMDX" localSheetId="8" hidden="1">#REF!</definedName>
    <definedName name="BExU7OTEEIFPZNZ7G4E88SL0UMDX" localSheetId="26" hidden="1">#REF!</definedName>
    <definedName name="BExU7OTEEIFPZNZ7G4E88SL0UMDX" localSheetId="7" hidden="1">#REF!</definedName>
    <definedName name="BExU7OTEEIFPZNZ7G4E88SL0UMDX" hidden="1">#REF!</definedName>
    <definedName name="BExU8K4TIBBKCG98MZWSMZ2YRLKZ" localSheetId="11" hidden="1">#REF!</definedName>
    <definedName name="BExU8K4TIBBKCG98MZWSMZ2YRLKZ" localSheetId="6" hidden="1">#REF!</definedName>
    <definedName name="BExU8K4TIBBKCG98MZWSMZ2YRLKZ" localSheetId="5" hidden="1">#REF!</definedName>
    <definedName name="BExU8K4TIBBKCG98MZWSMZ2YRLKZ" localSheetId="28" hidden="1">#REF!</definedName>
    <definedName name="BExU8K4TIBBKCG98MZWSMZ2YRLKZ" localSheetId="3" hidden="1">#REF!</definedName>
    <definedName name="BExU8K4TIBBKCG98MZWSMZ2YRLKZ" localSheetId="15" hidden="1">#REF!</definedName>
    <definedName name="BExU8K4TIBBKCG98MZWSMZ2YRLKZ" localSheetId="25" hidden="1">#REF!</definedName>
    <definedName name="BExU8K4TIBBKCG98MZWSMZ2YRLKZ" localSheetId="13" hidden="1">#REF!</definedName>
    <definedName name="BExU8K4TIBBKCG98MZWSMZ2YRLKZ" localSheetId="14" hidden="1">#REF!</definedName>
    <definedName name="BExU8K4TIBBKCG98MZWSMZ2YRLKZ" localSheetId="12" hidden="1">#REF!</definedName>
    <definedName name="BExU8K4TIBBKCG98MZWSMZ2YRLKZ" localSheetId="4" hidden="1">#REF!</definedName>
    <definedName name="BExU8K4TIBBKCG98MZWSMZ2YRLKZ" localSheetId="8" hidden="1">#REF!</definedName>
    <definedName name="BExU8K4TIBBKCG98MZWSMZ2YRLKZ" localSheetId="26" hidden="1">#REF!</definedName>
    <definedName name="BExU8K4TIBBKCG98MZWSMZ2YRLKZ" localSheetId="7" hidden="1">#REF!</definedName>
    <definedName name="BExU8K4TIBBKCG98MZWSMZ2YRLKZ" hidden="1">#REF!</definedName>
    <definedName name="BExU93WXV10E2NUUNA12YIITLX4W" localSheetId="11" hidden="1">#REF!</definedName>
    <definedName name="BExU93WXV10E2NUUNA12YIITLX4W" localSheetId="6" hidden="1">#REF!</definedName>
    <definedName name="BExU93WXV10E2NUUNA12YIITLX4W" localSheetId="5" hidden="1">#REF!</definedName>
    <definedName name="BExU93WXV10E2NUUNA12YIITLX4W" localSheetId="28" hidden="1">#REF!</definedName>
    <definedName name="BExU93WXV10E2NUUNA12YIITLX4W" localSheetId="3" hidden="1">#REF!</definedName>
    <definedName name="BExU93WXV10E2NUUNA12YIITLX4W" localSheetId="15" hidden="1">#REF!</definedName>
    <definedName name="BExU93WXV10E2NUUNA12YIITLX4W" localSheetId="25" hidden="1">#REF!</definedName>
    <definedName name="BExU93WXV10E2NUUNA12YIITLX4W" localSheetId="13" hidden="1">#REF!</definedName>
    <definedName name="BExU93WXV10E2NUUNA12YIITLX4W" localSheetId="14" hidden="1">#REF!</definedName>
    <definedName name="BExU93WXV10E2NUUNA12YIITLX4W" localSheetId="12" hidden="1">#REF!</definedName>
    <definedName name="BExU93WXV10E2NUUNA12YIITLX4W" localSheetId="4" hidden="1">#REF!</definedName>
    <definedName name="BExU93WXV10E2NUUNA12YIITLX4W" localSheetId="8" hidden="1">#REF!</definedName>
    <definedName name="BExU93WXV10E2NUUNA12YIITLX4W" localSheetId="26" hidden="1">#REF!</definedName>
    <definedName name="BExU93WXV10E2NUUNA12YIITLX4W" localSheetId="7" hidden="1">#REF!</definedName>
    <definedName name="BExU93WXV10E2NUUNA12YIITLX4W" hidden="1">#REF!</definedName>
    <definedName name="BExUABIPZWYZ1QAOWL7313YI3GMH" localSheetId="11" hidden="1">#REF!</definedName>
    <definedName name="BExUABIPZWYZ1QAOWL7313YI3GMH" localSheetId="6" hidden="1">#REF!</definedName>
    <definedName name="BExUABIPZWYZ1QAOWL7313YI3GMH" localSheetId="5" hidden="1">#REF!</definedName>
    <definedName name="BExUABIPZWYZ1QAOWL7313YI3GMH" localSheetId="28" hidden="1">#REF!</definedName>
    <definedName name="BExUABIPZWYZ1QAOWL7313YI3GMH" localSheetId="3" hidden="1">#REF!</definedName>
    <definedName name="BExUABIPZWYZ1QAOWL7313YI3GMH" localSheetId="15" hidden="1">#REF!</definedName>
    <definedName name="BExUABIPZWYZ1QAOWL7313YI3GMH" localSheetId="25" hidden="1">#REF!</definedName>
    <definedName name="BExUABIPZWYZ1QAOWL7313YI3GMH" localSheetId="13" hidden="1">#REF!</definedName>
    <definedName name="BExUABIPZWYZ1QAOWL7313YI3GMH" localSheetId="14" hidden="1">#REF!</definedName>
    <definedName name="BExUABIPZWYZ1QAOWL7313YI3GMH" localSheetId="12" hidden="1">#REF!</definedName>
    <definedName name="BExUABIPZWYZ1QAOWL7313YI3GMH" localSheetId="4" hidden="1">#REF!</definedName>
    <definedName name="BExUABIPZWYZ1QAOWL7313YI3GMH" localSheetId="8" hidden="1">#REF!</definedName>
    <definedName name="BExUABIPZWYZ1QAOWL7313YI3GMH" localSheetId="26" hidden="1">#REF!</definedName>
    <definedName name="BExUABIPZWYZ1QAOWL7313YI3GMH" localSheetId="7" hidden="1">#REF!</definedName>
    <definedName name="BExUABIPZWYZ1QAOWL7313YI3GMH" hidden="1">#REF!</definedName>
    <definedName name="BExUB33EBJ0X2C87S737A15786Y1" localSheetId="11" hidden="1">#REF!</definedName>
    <definedName name="BExUB33EBJ0X2C87S737A15786Y1" localSheetId="6" hidden="1">#REF!</definedName>
    <definedName name="BExUB33EBJ0X2C87S737A15786Y1" localSheetId="5" hidden="1">#REF!</definedName>
    <definedName name="BExUB33EBJ0X2C87S737A15786Y1" localSheetId="28" hidden="1">#REF!</definedName>
    <definedName name="BExUB33EBJ0X2C87S737A15786Y1" localSheetId="3" hidden="1">#REF!</definedName>
    <definedName name="BExUB33EBJ0X2C87S737A15786Y1" localSheetId="15" hidden="1">#REF!</definedName>
    <definedName name="BExUB33EBJ0X2C87S737A15786Y1" localSheetId="25" hidden="1">#REF!</definedName>
    <definedName name="BExUB33EBJ0X2C87S737A15786Y1" localSheetId="13" hidden="1">#REF!</definedName>
    <definedName name="BExUB33EBJ0X2C87S737A15786Y1" localSheetId="14" hidden="1">#REF!</definedName>
    <definedName name="BExUB33EBJ0X2C87S737A15786Y1" localSheetId="12" hidden="1">#REF!</definedName>
    <definedName name="BExUB33EBJ0X2C87S737A15786Y1" localSheetId="4" hidden="1">#REF!</definedName>
    <definedName name="BExUB33EBJ0X2C87S737A15786Y1" localSheetId="8" hidden="1">#REF!</definedName>
    <definedName name="BExUB33EBJ0X2C87S737A15786Y1" localSheetId="26" hidden="1">#REF!</definedName>
    <definedName name="BExUB33EBJ0X2C87S737A15786Y1" localSheetId="7" hidden="1">#REF!</definedName>
    <definedName name="BExUB33EBJ0X2C87S737A15786Y1" hidden="1">#REF!</definedName>
    <definedName name="BExUC9I2YXGSCVE8W0KZ56D3E9UX" localSheetId="11" hidden="1">[1]HEADER!#REF!</definedName>
    <definedName name="BExUC9I2YXGSCVE8W0KZ56D3E9UX" localSheetId="6" hidden="1">[1]HEADER!#REF!</definedName>
    <definedName name="BExUC9I2YXGSCVE8W0KZ56D3E9UX" localSheetId="5" hidden="1">[1]HEADER!#REF!</definedName>
    <definedName name="BExUC9I2YXGSCVE8W0KZ56D3E9UX" localSheetId="28" hidden="1">[1]HEADER!#REF!</definedName>
    <definedName name="BExUC9I2YXGSCVE8W0KZ56D3E9UX" localSheetId="3" hidden="1">[1]HEADER!#REF!</definedName>
    <definedName name="BExUC9I2YXGSCVE8W0KZ56D3E9UX" localSheetId="15" hidden="1">[1]HEADER!#REF!</definedName>
    <definedName name="BExUC9I2YXGSCVE8W0KZ56D3E9UX" localSheetId="25" hidden="1">[1]HEADER!#REF!</definedName>
    <definedName name="BExUC9I2YXGSCVE8W0KZ56D3E9UX" localSheetId="13" hidden="1">[1]HEADER!#REF!</definedName>
    <definedName name="BExUC9I2YXGSCVE8W0KZ56D3E9UX" localSheetId="14" hidden="1">[1]HEADER!#REF!</definedName>
    <definedName name="BExUC9I2YXGSCVE8W0KZ56D3E9UX" localSheetId="12" hidden="1">[1]HEADER!#REF!</definedName>
    <definedName name="BExUC9I2YXGSCVE8W0KZ56D3E9UX" localSheetId="4" hidden="1">[1]HEADER!#REF!</definedName>
    <definedName name="BExUC9I2YXGSCVE8W0KZ56D3E9UX" localSheetId="8" hidden="1">[1]HEADER!#REF!</definedName>
    <definedName name="BExUC9I2YXGSCVE8W0KZ56D3E9UX" localSheetId="26" hidden="1">[1]HEADER!#REF!</definedName>
    <definedName name="BExUC9I2YXGSCVE8W0KZ56D3E9UX" localSheetId="7" hidden="1">[1]HEADER!#REF!</definedName>
    <definedName name="BExUC9I2YXGSCVE8W0KZ56D3E9UX" hidden="1">[1]HEADER!#REF!</definedName>
    <definedName name="BExUD7DAWRK4CCLXCS7NQUVKLC4S" localSheetId="11" hidden="1">#REF!</definedName>
    <definedName name="BExUD7DAWRK4CCLXCS7NQUVKLC4S" localSheetId="6" hidden="1">#REF!</definedName>
    <definedName name="BExUD7DAWRK4CCLXCS7NQUVKLC4S" localSheetId="5" hidden="1">#REF!</definedName>
    <definedName name="BExUD7DAWRK4CCLXCS7NQUVKLC4S" localSheetId="23" hidden="1">#REF!</definedName>
    <definedName name="BExUD7DAWRK4CCLXCS7NQUVKLC4S" localSheetId="28" hidden="1">#REF!</definedName>
    <definedName name="BExUD7DAWRK4CCLXCS7NQUVKLC4S" localSheetId="3" hidden="1">#REF!</definedName>
    <definedName name="BExUD7DAWRK4CCLXCS7NQUVKLC4S" localSheetId="15" hidden="1">#REF!</definedName>
    <definedName name="BExUD7DAWRK4CCLXCS7NQUVKLC4S" localSheetId="13" hidden="1">#REF!</definedName>
    <definedName name="BExUD7DAWRK4CCLXCS7NQUVKLC4S" localSheetId="14" hidden="1">#REF!</definedName>
    <definedName name="BExUD7DAWRK4CCLXCS7NQUVKLC4S" localSheetId="21" hidden="1">#REF!</definedName>
    <definedName name="BExUD7DAWRK4CCLXCS7NQUVKLC4S" localSheetId="12" hidden="1">#REF!</definedName>
    <definedName name="BExUD7DAWRK4CCLXCS7NQUVKLC4S" localSheetId="4" hidden="1">#REF!</definedName>
    <definedName name="BExUD7DAWRK4CCLXCS7NQUVKLC4S" localSheetId="8" hidden="1">#REF!</definedName>
    <definedName name="BExUD7DAWRK4CCLXCS7NQUVKLC4S" localSheetId="26" hidden="1">#REF!</definedName>
    <definedName name="BExUD7DAWRK4CCLXCS7NQUVKLC4S" localSheetId="7" hidden="1">#REF!</definedName>
    <definedName name="BExUD7DAWRK4CCLXCS7NQUVKLC4S" hidden="1">#REF!</definedName>
    <definedName name="BExUF21WPW72ZWEVF6KS5K1TAPJV" localSheetId="11" hidden="1">#REF!</definedName>
    <definedName name="BExUF21WPW72ZWEVF6KS5K1TAPJV" localSheetId="6" hidden="1">#REF!</definedName>
    <definedName name="BExUF21WPW72ZWEVF6KS5K1TAPJV" localSheetId="5" hidden="1">#REF!</definedName>
    <definedName name="BExUF21WPW72ZWEVF6KS5K1TAPJV" localSheetId="28" hidden="1">#REF!</definedName>
    <definedName name="BExUF21WPW72ZWEVF6KS5K1TAPJV" localSheetId="3" hidden="1">#REF!</definedName>
    <definedName name="BExUF21WPW72ZWEVF6KS5K1TAPJV" localSheetId="15" hidden="1">#REF!</definedName>
    <definedName name="BExUF21WPW72ZWEVF6KS5K1TAPJV" localSheetId="25" hidden="1">#REF!</definedName>
    <definedName name="BExUF21WPW72ZWEVF6KS5K1TAPJV" localSheetId="13" hidden="1">#REF!</definedName>
    <definedName name="BExUF21WPW72ZWEVF6KS5K1TAPJV" localSheetId="14" hidden="1">#REF!</definedName>
    <definedName name="BExUF21WPW72ZWEVF6KS5K1TAPJV" localSheetId="12" hidden="1">#REF!</definedName>
    <definedName name="BExUF21WPW72ZWEVF6KS5K1TAPJV" localSheetId="4" hidden="1">#REF!</definedName>
    <definedName name="BExUF21WPW72ZWEVF6KS5K1TAPJV" localSheetId="8" hidden="1">#REF!</definedName>
    <definedName name="BExUF21WPW72ZWEVF6KS5K1TAPJV" localSheetId="26" hidden="1">#REF!</definedName>
    <definedName name="BExUF21WPW72ZWEVF6KS5K1TAPJV" localSheetId="7" hidden="1">#REF!</definedName>
    <definedName name="BExUF21WPW72ZWEVF6KS5K1TAPJV" hidden="1">#REF!</definedName>
    <definedName name="BExVQBDLSADDXHKCYZD30A70YYOV" localSheetId="11" hidden="1">#REF!</definedName>
    <definedName name="BExVQBDLSADDXHKCYZD30A70YYOV" localSheetId="6" hidden="1">#REF!</definedName>
    <definedName name="BExVQBDLSADDXHKCYZD30A70YYOV" localSheetId="5" hidden="1">#REF!</definedName>
    <definedName name="BExVQBDLSADDXHKCYZD30A70YYOV" localSheetId="28" hidden="1">#REF!</definedName>
    <definedName name="BExVQBDLSADDXHKCYZD30A70YYOV" localSheetId="3" hidden="1">#REF!</definedName>
    <definedName name="BExVQBDLSADDXHKCYZD30A70YYOV" localSheetId="15" hidden="1">#REF!</definedName>
    <definedName name="BExVQBDLSADDXHKCYZD30A70YYOV" localSheetId="25" hidden="1">#REF!</definedName>
    <definedName name="BExVQBDLSADDXHKCYZD30A70YYOV" localSheetId="13" hidden="1">#REF!</definedName>
    <definedName name="BExVQBDLSADDXHKCYZD30A70YYOV" localSheetId="14" hidden="1">#REF!</definedName>
    <definedName name="BExVQBDLSADDXHKCYZD30A70YYOV" localSheetId="12" hidden="1">#REF!</definedName>
    <definedName name="BExVQBDLSADDXHKCYZD30A70YYOV" localSheetId="4" hidden="1">#REF!</definedName>
    <definedName name="BExVQBDLSADDXHKCYZD30A70YYOV" localSheetId="8" hidden="1">#REF!</definedName>
    <definedName name="BExVQBDLSADDXHKCYZD30A70YYOV" localSheetId="26" hidden="1">#REF!</definedName>
    <definedName name="BExVQBDLSADDXHKCYZD30A70YYOV" localSheetId="7" hidden="1">#REF!</definedName>
    <definedName name="BExVQBDLSADDXHKCYZD30A70YYOV" hidden="1">#REF!</definedName>
    <definedName name="BExVRJA8N4HQXJOAGF74DJ6ID7C0" localSheetId="11" hidden="1">#REF!</definedName>
    <definedName name="BExVRJA8N4HQXJOAGF74DJ6ID7C0" localSheetId="6" hidden="1">#REF!</definedName>
    <definedName name="BExVRJA8N4HQXJOAGF74DJ6ID7C0" localSheetId="5" hidden="1">#REF!</definedName>
    <definedName name="BExVRJA8N4HQXJOAGF74DJ6ID7C0" localSheetId="28" hidden="1">#REF!</definedName>
    <definedName name="BExVRJA8N4HQXJOAGF74DJ6ID7C0" localSheetId="3" hidden="1">#REF!</definedName>
    <definedName name="BExVRJA8N4HQXJOAGF74DJ6ID7C0" localSheetId="15" hidden="1">#REF!</definedName>
    <definedName name="BExVRJA8N4HQXJOAGF74DJ6ID7C0" localSheetId="25" hidden="1">#REF!</definedName>
    <definedName name="BExVRJA8N4HQXJOAGF74DJ6ID7C0" localSheetId="13" hidden="1">#REF!</definedName>
    <definedName name="BExVRJA8N4HQXJOAGF74DJ6ID7C0" localSheetId="14" hidden="1">#REF!</definedName>
    <definedName name="BExVRJA8N4HQXJOAGF74DJ6ID7C0" localSheetId="12" hidden="1">#REF!</definedName>
    <definedName name="BExVRJA8N4HQXJOAGF74DJ6ID7C0" localSheetId="4" hidden="1">#REF!</definedName>
    <definedName name="BExVRJA8N4HQXJOAGF74DJ6ID7C0" localSheetId="8" hidden="1">#REF!</definedName>
    <definedName name="BExVRJA8N4HQXJOAGF74DJ6ID7C0" localSheetId="26" hidden="1">#REF!</definedName>
    <definedName name="BExVRJA8N4HQXJOAGF74DJ6ID7C0" localSheetId="7" hidden="1">#REF!</definedName>
    <definedName name="BExVRJA8N4HQXJOAGF74DJ6ID7C0" hidden="1">#REF!</definedName>
    <definedName name="BExVRSFEVELSL81MBS07OHQFJGF3" localSheetId="11" hidden="1">#REF!</definedName>
    <definedName name="BExVRSFEVELSL81MBS07OHQFJGF3" localSheetId="6" hidden="1">#REF!</definedName>
    <definedName name="BExVRSFEVELSL81MBS07OHQFJGF3" localSheetId="5" hidden="1">#REF!</definedName>
    <definedName name="BExVRSFEVELSL81MBS07OHQFJGF3" localSheetId="28" hidden="1">#REF!</definedName>
    <definedName name="BExVRSFEVELSL81MBS07OHQFJGF3" localSheetId="3" hidden="1">#REF!</definedName>
    <definedName name="BExVRSFEVELSL81MBS07OHQFJGF3" localSheetId="15" hidden="1">#REF!</definedName>
    <definedName name="BExVRSFEVELSL81MBS07OHQFJGF3" localSheetId="25" hidden="1">#REF!</definedName>
    <definedName name="BExVRSFEVELSL81MBS07OHQFJGF3" localSheetId="13" hidden="1">#REF!</definedName>
    <definedName name="BExVRSFEVELSL81MBS07OHQFJGF3" localSheetId="14" hidden="1">#REF!</definedName>
    <definedName name="BExVRSFEVELSL81MBS07OHQFJGF3" localSheetId="12" hidden="1">#REF!</definedName>
    <definedName name="BExVRSFEVELSL81MBS07OHQFJGF3" localSheetId="4" hidden="1">#REF!</definedName>
    <definedName name="BExVRSFEVELSL81MBS07OHQFJGF3" localSheetId="8" hidden="1">#REF!</definedName>
    <definedName name="BExVRSFEVELSL81MBS07OHQFJGF3" localSheetId="26" hidden="1">#REF!</definedName>
    <definedName name="BExVRSFEVELSL81MBS07OHQFJGF3" localSheetId="7" hidden="1">#REF!</definedName>
    <definedName name="BExVRSFEVELSL81MBS07OHQFJGF3" hidden="1">#REF!</definedName>
    <definedName name="BExVRSVI383MR6YMJKZG6SJCCOR7" localSheetId="11" hidden="1">#REF!</definedName>
    <definedName name="BExVRSVI383MR6YMJKZG6SJCCOR7" localSheetId="6" hidden="1">#REF!</definedName>
    <definedName name="BExVRSVI383MR6YMJKZG6SJCCOR7" localSheetId="5" hidden="1">#REF!</definedName>
    <definedName name="BExVRSVI383MR6YMJKZG6SJCCOR7" localSheetId="28" hidden="1">#REF!</definedName>
    <definedName name="BExVRSVI383MR6YMJKZG6SJCCOR7" localSheetId="3" hidden="1">#REF!</definedName>
    <definedName name="BExVRSVI383MR6YMJKZG6SJCCOR7" localSheetId="15" hidden="1">#REF!</definedName>
    <definedName name="BExVRSVI383MR6YMJKZG6SJCCOR7" localSheetId="25" hidden="1">#REF!</definedName>
    <definedName name="BExVRSVI383MR6YMJKZG6SJCCOR7" localSheetId="13" hidden="1">#REF!</definedName>
    <definedName name="BExVRSVI383MR6YMJKZG6SJCCOR7" localSheetId="14" hidden="1">#REF!</definedName>
    <definedName name="BExVRSVI383MR6YMJKZG6SJCCOR7" localSheetId="12" hidden="1">#REF!</definedName>
    <definedName name="BExVRSVI383MR6YMJKZG6SJCCOR7" localSheetId="4" hidden="1">#REF!</definedName>
    <definedName name="BExVRSVI383MR6YMJKZG6SJCCOR7" localSheetId="8" hidden="1">#REF!</definedName>
    <definedName name="BExVRSVI383MR6YMJKZG6SJCCOR7" localSheetId="26" hidden="1">#REF!</definedName>
    <definedName name="BExVRSVI383MR6YMJKZG6SJCCOR7" localSheetId="7" hidden="1">#REF!</definedName>
    <definedName name="BExVRSVI383MR6YMJKZG6SJCCOR7" hidden="1">#REF!</definedName>
    <definedName name="BExVSBWQZ595EUUKM647FCG81PNC" localSheetId="11" hidden="1">#REF!</definedName>
    <definedName name="BExVSBWQZ595EUUKM647FCG81PNC" localSheetId="6" hidden="1">#REF!</definedName>
    <definedName name="BExVSBWQZ595EUUKM647FCG81PNC" localSheetId="5" hidden="1">#REF!</definedName>
    <definedName name="BExVSBWQZ595EUUKM647FCG81PNC" localSheetId="28" hidden="1">#REF!</definedName>
    <definedName name="BExVSBWQZ595EUUKM647FCG81PNC" localSheetId="3" hidden="1">#REF!</definedName>
    <definedName name="BExVSBWQZ595EUUKM647FCG81PNC" localSheetId="15" hidden="1">#REF!</definedName>
    <definedName name="BExVSBWQZ595EUUKM647FCG81PNC" localSheetId="25" hidden="1">#REF!</definedName>
    <definedName name="BExVSBWQZ595EUUKM647FCG81PNC" localSheetId="13" hidden="1">#REF!</definedName>
    <definedName name="BExVSBWQZ595EUUKM647FCG81PNC" localSheetId="14" hidden="1">#REF!</definedName>
    <definedName name="BExVSBWQZ595EUUKM647FCG81PNC" localSheetId="12" hidden="1">#REF!</definedName>
    <definedName name="BExVSBWQZ595EUUKM647FCG81PNC" localSheetId="4" hidden="1">#REF!</definedName>
    <definedName name="BExVSBWQZ595EUUKM647FCG81PNC" localSheetId="8" hidden="1">#REF!</definedName>
    <definedName name="BExVSBWQZ595EUUKM647FCG81PNC" localSheetId="26" hidden="1">#REF!</definedName>
    <definedName name="BExVSBWQZ595EUUKM647FCG81PNC" localSheetId="7" hidden="1">#REF!</definedName>
    <definedName name="BExVSBWQZ595EUUKM647FCG81PNC" hidden="1">#REF!</definedName>
    <definedName name="BExVSVU74D4UHM1EE8M7XKH475QK" localSheetId="11" hidden="1">#REF!</definedName>
    <definedName name="BExVSVU74D4UHM1EE8M7XKH475QK" localSheetId="6" hidden="1">#REF!</definedName>
    <definedName name="BExVSVU74D4UHM1EE8M7XKH475QK" localSheetId="5" hidden="1">#REF!</definedName>
    <definedName name="BExVSVU74D4UHM1EE8M7XKH475QK" localSheetId="28" hidden="1">#REF!</definedName>
    <definedName name="BExVSVU74D4UHM1EE8M7XKH475QK" localSheetId="3" hidden="1">#REF!</definedName>
    <definedName name="BExVSVU74D4UHM1EE8M7XKH475QK" localSheetId="15" hidden="1">#REF!</definedName>
    <definedName name="BExVSVU74D4UHM1EE8M7XKH475QK" localSheetId="25" hidden="1">#REF!</definedName>
    <definedName name="BExVSVU74D4UHM1EE8M7XKH475QK" localSheetId="13" hidden="1">#REF!</definedName>
    <definedName name="BExVSVU74D4UHM1EE8M7XKH475QK" localSheetId="14" hidden="1">#REF!</definedName>
    <definedName name="BExVSVU74D4UHM1EE8M7XKH475QK" localSheetId="12" hidden="1">#REF!</definedName>
    <definedName name="BExVSVU74D4UHM1EE8M7XKH475QK" localSheetId="4" hidden="1">#REF!</definedName>
    <definedName name="BExVSVU74D4UHM1EE8M7XKH475QK" localSheetId="8" hidden="1">#REF!</definedName>
    <definedName name="BExVSVU74D4UHM1EE8M7XKH475QK" localSheetId="26" hidden="1">#REF!</definedName>
    <definedName name="BExVSVU74D4UHM1EE8M7XKH475QK" localSheetId="7" hidden="1">#REF!</definedName>
    <definedName name="BExVSVU74D4UHM1EE8M7XKH475QK" hidden="1">#REF!</definedName>
    <definedName name="BExVTE9NXE7WTQ5M5U533PZQ8B72" localSheetId="11" hidden="1">#REF!</definedName>
    <definedName name="BExVTE9NXE7WTQ5M5U533PZQ8B72" localSheetId="6" hidden="1">#REF!</definedName>
    <definedName name="BExVTE9NXE7WTQ5M5U533PZQ8B72" localSheetId="5" hidden="1">#REF!</definedName>
    <definedName name="BExVTE9NXE7WTQ5M5U533PZQ8B72" localSheetId="28" hidden="1">#REF!</definedName>
    <definedName name="BExVTE9NXE7WTQ5M5U533PZQ8B72" localSheetId="3" hidden="1">#REF!</definedName>
    <definedName name="BExVTE9NXE7WTQ5M5U533PZQ8B72" localSheetId="15" hidden="1">#REF!</definedName>
    <definedName name="BExVTE9NXE7WTQ5M5U533PZQ8B72" localSheetId="25" hidden="1">#REF!</definedName>
    <definedName name="BExVTE9NXE7WTQ5M5U533PZQ8B72" localSheetId="13" hidden="1">#REF!</definedName>
    <definedName name="BExVTE9NXE7WTQ5M5U533PZQ8B72" localSheetId="14" hidden="1">#REF!</definedName>
    <definedName name="BExVTE9NXE7WTQ5M5U533PZQ8B72" localSheetId="12" hidden="1">#REF!</definedName>
    <definedName name="BExVTE9NXE7WTQ5M5U533PZQ8B72" localSheetId="4" hidden="1">#REF!</definedName>
    <definedName name="BExVTE9NXE7WTQ5M5U533PZQ8B72" localSheetId="8" hidden="1">#REF!</definedName>
    <definedName name="BExVTE9NXE7WTQ5M5U533PZQ8B72" localSheetId="26" hidden="1">#REF!</definedName>
    <definedName name="BExVTE9NXE7WTQ5M5U533PZQ8B72" localSheetId="7" hidden="1">#REF!</definedName>
    <definedName name="BExVTE9NXE7WTQ5M5U533PZQ8B72" hidden="1">#REF!</definedName>
    <definedName name="BExVUEDVBJDA9ZSRBB69T0Q1DAPC" localSheetId="11" hidden="1">#REF!</definedName>
    <definedName name="BExVUEDVBJDA9ZSRBB69T0Q1DAPC" localSheetId="6" hidden="1">#REF!</definedName>
    <definedName name="BExVUEDVBJDA9ZSRBB69T0Q1DAPC" localSheetId="5" hidden="1">#REF!</definedName>
    <definedName name="BExVUEDVBJDA9ZSRBB69T0Q1DAPC" localSheetId="28" hidden="1">#REF!</definedName>
    <definedName name="BExVUEDVBJDA9ZSRBB69T0Q1DAPC" localSheetId="3" hidden="1">#REF!</definedName>
    <definedName name="BExVUEDVBJDA9ZSRBB69T0Q1DAPC" localSheetId="15" hidden="1">#REF!</definedName>
    <definedName name="BExVUEDVBJDA9ZSRBB69T0Q1DAPC" localSheetId="25" hidden="1">#REF!</definedName>
    <definedName name="BExVUEDVBJDA9ZSRBB69T0Q1DAPC" localSheetId="13" hidden="1">#REF!</definedName>
    <definedName name="BExVUEDVBJDA9ZSRBB69T0Q1DAPC" localSheetId="14" hidden="1">#REF!</definedName>
    <definedName name="BExVUEDVBJDA9ZSRBB69T0Q1DAPC" localSheetId="12" hidden="1">#REF!</definedName>
    <definedName name="BExVUEDVBJDA9ZSRBB69T0Q1DAPC" localSheetId="4" hidden="1">#REF!</definedName>
    <definedName name="BExVUEDVBJDA9ZSRBB69T0Q1DAPC" localSheetId="8" hidden="1">#REF!</definedName>
    <definedName name="BExVUEDVBJDA9ZSRBB69T0Q1DAPC" localSheetId="26" hidden="1">#REF!</definedName>
    <definedName name="BExVUEDVBJDA9ZSRBB69T0Q1DAPC" localSheetId="7" hidden="1">#REF!</definedName>
    <definedName name="BExVUEDVBJDA9ZSRBB69T0Q1DAPC" hidden="1">#REF!</definedName>
    <definedName name="BExVV7R3Q55HP3I9G68BGJUKNWJJ" localSheetId="11" hidden="1">#REF!</definedName>
    <definedName name="BExVV7R3Q55HP3I9G68BGJUKNWJJ" localSheetId="6" hidden="1">#REF!</definedName>
    <definedName name="BExVV7R3Q55HP3I9G68BGJUKNWJJ" localSheetId="5" hidden="1">#REF!</definedName>
    <definedName name="BExVV7R3Q55HP3I9G68BGJUKNWJJ" localSheetId="28" hidden="1">#REF!</definedName>
    <definedName name="BExVV7R3Q55HP3I9G68BGJUKNWJJ" localSheetId="3" hidden="1">#REF!</definedName>
    <definedName name="BExVV7R3Q55HP3I9G68BGJUKNWJJ" localSheetId="15" hidden="1">#REF!</definedName>
    <definedName name="BExVV7R3Q55HP3I9G68BGJUKNWJJ" localSheetId="25" hidden="1">#REF!</definedName>
    <definedName name="BExVV7R3Q55HP3I9G68BGJUKNWJJ" localSheetId="13" hidden="1">#REF!</definedName>
    <definedName name="BExVV7R3Q55HP3I9G68BGJUKNWJJ" localSheetId="14" hidden="1">#REF!</definedName>
    <definedName name="BExVV7R3Q55HP3I9G68BGJUKNWJJ" localSheetId="12" hidden="1">#REF!</definedName>
    <definedName name="BExVV7R3Q55HP3I9G68BGJUKNWJJ" localSheetId="4" hidden="1">#REF!</definedName>
    <definedName name="BExVV7R3Q55HP3I9G68BGJUKNWJJ" localSheetId="8" hidden="1">#REF!</definedName>
    <definedName name="BExVV7R3Q55HP3I9G68BGJUKNWJJ" localSheetId="26" hidden="1">#REF!</definedName>
    <definedName name="BExVV7R3Q55HP3I9G68BGJUKNWJJ" localSheetId="7" hidden="1">#REF!</definedName>
    <definedName name="BExVV7R3Q55HP3I9G68BGJUKNWJJ" hidden="1">#REF!</definedName>
    <definedName name="BExVVIJJ54QBOTP6Q5ACFTY4O2VE" localSheetId="11" hidden="1">#REF!</definedName>
    <definedName name="BExVVIJJ54QBOTP6Q5ACFTY4O2VE" localSheetId="6" hidden="1">#REF!</definedName>
    <definedName name="BExVVIJJ54QBOTP6Q5ACFTY4O2VE" localSheetId="5" hidden="1">#REF!</definedName>
    <definedName name="BExVVIJJ54QBOTP6Q5ACFTY4O2VE" localSheetId="28" hidden="1">#REF!</definedName>
    <definedName name="BExVVIJJ54QBOTP6Q5ACFTY4O2VE" localSheetId="3" hidden="1">#REF!</definedName>
    <definedName name="BExVVIJJ54QBOTP6Q5ACFTY4O2VE" localSheetId="15" hidden="1">#REF!</definedName>
    <definedName name="BExVVIJJ54QBOTP6Q5ACFTY4O2VE" localSheetId="25" hidden="1">#REF!</definedName>
    <definedName name="BExVVIJJ54QBOTP6Q5ACFTY4O2VE" localSheetId="13" hidden="1">#REF!</definedName>
    <definedName name="BExVVIJJ54QBOTP6Q5ACFTY4O2VE" localSheetId="14" hidden="1">#REF!</definedName>
    <definedName name="BExVVIJJ54QBOTP6Q5ACFTY4O2VE" localSheetId="12" hidden="1">#REF!</definedName>
    <definedName name="BExVVIJJ54QBOTP6Q5ACFTY4O2VE" localSheetId="4" hidden="1">#REF!</definedName>
    <definedName name="BExVVIJJ54QBOTP6Q5ACFTY4O2VE" localSheetId="8" hidden="1">#REF!</definedName>
    <definedName name="BExVVIJJ54QBOTP6Q5ACFTY4O2VE" localSheetId="26" hidden="1">#REF!</definedName>
    <definedName name="BExVVIJJ54QBOTP6Q5ACFTY4O2VE" localSheetId="7" hidden="1">#REF!</definedName>
    <definedName name="BExVVIJJ54QBOTP6Q5ACFTY4O2VE" hidden="1">#REF!</definedName>
    <definedName name="BExVVSA3NHNSPJCX2NHRAYFGVW6O" localSheetId="11" hidden="1">#REF!</definedName>
    <definedName name="BExVVSA3NHNSPJCX2NHRAYFGVW6O" localSheetId="6" hidden="1">#REF!</definedName>
    <definedName name="BExVVSA3NHNSPJCX2NHRAYFGVW6O" localSheetId="5" hidden="1">#REF!</definedName>
    <definedName name="BExVVSA3NHNSPJCX2NHRAYFGVW6O" localSheetId="28" hidden="1">#REF!</definedName>
    <definedName name="BExVVSA3NHNSPJCX2NHRAYFGVW6O" localSheetId="3" hidden="1">#REF!</definedName>
    <definedName name="BExVVSA3NHNSPJCX2NHRAYFGVW6O" localSheetId="15" hidden="1">#REF!</definedName>
    <definedName name="BExVVSA3NHNSPJCX2NHRAYFGVW6O" localSheetId="25" hidden="1">#REF!</definedName>
    <definedName name="BExVVSA3NHNSPJCX2NHRAYFGVW6O" localSheetId="13" hidden="1">#REF!</definedName>
    <definedName name="BExVVSA3NHNSPJCX2NHRAYFGVW6O" localSheetId="14" hidden="1">#REF!</definedName>
    <definedName name="BExVVSA3NHNSPJCX2NHRAYFGVW6O" localSheetId="12" hidden="1">#REF!</definedName>
    <definedName name="BExVVSA3NHNSPJCX2NHRAYFGVW6O" localSheetId="4" hidden="1">#REF!</definedName>
    <definedName name="BExVVSA3NHNSPJCX2NHRAYFGVW6O" localSheetId="8" hidden="1">#REF!</definedName>
    <definedName name="BExVVSA3NHNSPJCX2NHRAYFGVW6O" localSheetId="26" hidden="1">#REF!</definedName>
    <definedName name="BExVVSA3NHNSPJCX2NHRAYFGVW6O" localSheetId="7" hidden="1">#REF!</definedName>
    <definedName name="BExVVSA3NHNSPJCX2NHRAYFGVW6O" hidden="1">#REF!</definedName>
    <definedName name="BExVX0MYY63UM714QLGCV0504A2Q" localSheetId="11" hidden="1">[2]ZQBC_REG_02_08!#REF!</definedName>
    <definedName name="BExVX0MYY63UM714QLGCV0504A2Q" localSheetId="6" hidden="1">[2]ZQBC_REG_02_08!#REF!</definedName>
    <definedName name="BExVX0MYY63UM714QLGCV0504A2Q" localSheetId="5" hidden="1">[2]ZQBC_REG_02_08!#REF!</definedName>
    <definedName name="BExVX0MYY63UM714QLGCV0504A2Q" localSheetId="28" hidden="1">[2]ZQBC_REG_02_08!#REF!</definedName>
    <definedName name="BExVX0MYY63UM714QLGCV0504A2Q" localSheetId="3" hidden="1">[2]ZQBC_REG_02_08!#REF!</definedName>
    <definedName name="BExVX0MYY63UM714QLGCV0504A2Q" localSheetId="15" hidden="1">[2]ZQBC_REG_02_08!#REF!</definedName>
    <definedName name="BExVX0MYY63UM714QLGCV0504A2Q" localSheetId="25" hidden="1">[2]ZQBC_REG_02_08!#REF!</definedName>
    <definedName name="BExVX0MYY63UM714QLGCV0504A2Q" localSheetId="13" hidden="1">[2]ZQBC_REG_02_08!#REF!</definedName>
    <definedName name="BExVX0MYY63UM714QLGCV0504A2Q" localSheetId="14" hidden="1">[2]ZQBC_REG_02_08!#REF!</definedName>
    <definedName name="BExVX0MYY63UM714QLGCV0504A2Q" localSheetId="12" hidden="1">[2]ZQBC_REG_02_08!#REF!</definedName>
    <definedName name="BExVX0MYY63UM714QLGCV0504A2Q" localSheetId="4" hidden="1">[2]ZQBC_REG_02_08!#REF!</definedName>
    <definedName name="BExVX0MYY63UM714QLGCV0504A2Q" localSheetId="8" hidden="1">[2]ZQBC_REG_02_08!#REF!</definedName>
    <definedName name="BExVX0MYY63UM714QLGCV0504A2Q" localSheetId="26" hidden="1">[2]ZQBC_REG_02_08!#REF!</definedName>
    <definedName name="BExVX0MYY63UM714QLGCV0504A2Q" localSheetId="7" hidden="1">[2]ZQBC_REG_02_08!#REF!</definedName>
    <definedName name="BExVX0MYY63UM714QLGCV0504A2Q" hidden="1">[2]ZQBC_REG_02_08!#REF!</definedName>
    <definedName name="BExVXGDI0UOWJZ7LAFUH458STFOM" localSheetId="11" hidden="1">#REF!</definedName>
    <definedName name="BExVXGDI0UOWJZ7LAFUH458STFOM" localSheetId="6" hidden="1">#REF!</definedName>
    <definedName name="BExVXGDI0UOWJZ7LAFUH458STFOM" localSheetId="5" hidden="1">#REF!</definedName>
    <definedName name="BExVXGDI0UOWJZ7LAFUH458STFOM" localSheetId="23" hidden="1">#REF!</definedName>
    <definedName name="BExVXGDI0UOWJZ7LAFUH458STFOM" localSheetId="28" hidden="1">#REF!</definedName>
    <definedName name="BExVXGDI0UOWJZ7LAFUH458STFOM" localSheetId="3" hidden="1">#REF!</definedName>
    <definedName name="BExVXGDI0UOWJZ7LAFUH458STFOM" localSheetId="15" hidden="1">#REF!</definedName>
    <definedName name="BExVXGDI0UOWJZ7LAFUH458STFOM" localSheetId="25" hidden="1">#REF!</definedName>
    <definedName name="BExVXGDI0UOWJZ7LAFUH458STFOM" localSheetId="13" hidden="1">#REF!</definedName>
    <definedName name="BExVXGDI0UOWJZ7LAFUH458STFOM" localSheetId="14" hidden="1">#REF!</definedName>
    <definedName name="BExVXGDI0UOWJZ7LAFUH458STFOM" localSheetId="21" hidden="1">#REF!</definedName>
    <definedName name="BExVXGDI0UOWJZ7LAFUH458STFOM" localSheetId="12" hidden="1">#REF!</definedName>
    <definedName name="BExVXGDI0UOWJZ7LAFUH458STFOM" localSheetId="4" hidden="1">#REF!</definedName>
    <definedName name="BExVXGDI0UOWJZ7LAFUH458STFOM" localSheetId="8" hidden="1">#REF!</definedName>
    <definedName name="BExVXGDI0UOWJZ7LAFUH458STFOM" localSheetId="26" hidden="1">#REF!</definedName>
    <definedName name="BExVXGDI0UOWJZ7LAFUH458STFOM" localSheetId="7" hidden="1">#REF!</definedName>
    <definedName name="BExVXGDI0UOWJZ7LAFUH458STFOM" hidden="1">#REF!</definedName>
    <definedName name="BExW09IRXJACALU2LJ4F1PP8FNGU" localSheetId="11" hidden="1">#REF!</definedName>
    <definedName name="BExW09IRXJACALU2LJ4F1PP8FNGU" localSheetId="6" hidden="1">#REF!</definedName>
    <definedName name="BExW09IRXJACALU2LJ4F1PP8FNGU" localSheetId="5" hidden="1">#REF!</definedName>
    <definedName name="BExW09IRXJACALU2LJ4F1PP8FNGU" localSheetId="28" hidden="1">#REF!</definedName>
    <definedName name="BExW09IRXJACALU2LJ4F1PP8FNGU" localSheetId="3" hidden="1">#REF!</definedName>
    <definedName name="BExW09IRXJACALU2LJ4F1PP8FNGU" localSheetId="15" hidden="1">#REF!</definedName>
    <definedName name="BExW09IRXJACALU2LJ4F1PP8FNGU" localSheetId="25" hidden="1">#REF!</definedName>
    <definedName name="BExW09IRXJACALU2LJ4F1PP8FNGU" localSheetId="13" hidden="1">#REF!</definedName>
    <definedName name="BExW09IRXJACALU2LJ4F1PP8FNGU" localSheetId="14" hidden="1">#REF!</definedName>
    <definedName name="BExW09IRXJACALU2LJ4F1PP8FNGU" localSheetId="12" hidden="1">#REF!</definedName>
    <definedName name="BExW09IRXJACALU2LJ4F1PP8FNGU" localSheetId="4" hidden="1">#REF!</definedName>
    <definedName name="BExW09IRXJACALU2LJ4F1PP8FNGU" localSheetId="8" hidden="1">#REF!</definedName>
    <definedName name="BExW09IRXJACALU2LJ4F1PP8FNGU" localSheetId="26" hidden="1">#REF!</definedName>
    <definedName name="BExW09IRXJACALU2LJ4F1PP8FNGU" localSheetId="7" hidden="1">#REF!</definedName>
    <definedName name="BExW09IRXJACALU2LJ4F1PP8FNGU" hidden="1">#REF!</definedName>
    <definedName name="BExW0CYYGF0EIC4A3FJ80OX6GA1D" localSheetId="11" hidden="1">#REF!</definedName>
    <definedName name="BExW0CYYGF0EIC4A3FJ80OX6GA1D" localSheetId="6" hidden="1">#REF!</definedName>
    <definedName name="BExW0CYYGF0EIC4A3FJ80OX6GA1D" localSheetId="5" hidden="1">#REF!</definedName>
    <definedName name="BExW0CYYGF0EIC4A3FJ80OX6GA1D" localSheetId="28" hidden="1">#REF!</definedName>
    <definedName name="BExW0CYYGF0EIC4A3FJ80OX6GA1D" localSheetId="3" hidden="1">#REF!</definedName>
    <definedName name="BExW0CYYGF0EIC4A3FJ80OX6GA1D" localSheetId="15" hidden="1">#REF!</definedName>
    <definedName name="BExW0CYYGF0EIC4A3FJ80OX6GA1D" localSheetId="25" hidden="1">#REF!</definedName>
    <definedName name="BExW0CYYGF0EIC4A3FJ80OX6GA1D" localSheetId="13" hidden="1">#REF!</definedName>
    <definedName name="BExW0CYYGF0EIC4A3FJ80OX6GA1D" localSheetId="14" hidden="1">#REF!</definedName>
    <definedName name="BExW0CYYGF0EIC4A3FJ80OX6GA1D" localSheetId="12" hidden="1">#REF!</definedName>
    <definedName name="BExW0CYYGF0EIC4A3FJ80OX6GA1D" localSheetId="4" hidden="1">#REF!</definedName>
    <definedName name="BExW0CYYGF0EIC4A3FJ80OX6GA1D" localSheetId="8" hidden="1">#REF!</definedName>
    <definedName name="BExW0CYYGF0EIC4A3FJ80OX6GA1D" localSheetId="26" hidden="1">#REF!</definedName>
    <definedName name="BExW0CYYGF0EIC4A3FJ80OX6GA1D" localSheetId="7" hidden="1">#REF!</definedName>
    <definedName name="BExW0CYYGF0EIC4A3FJ80OX6GA1D" hidden="1">#REF!</definedName>
    <definedName name="BExW0ERIW7MD891SN4ESTO8V7WND" localSheetId="11" hidden="1">#REF!</definedName>
    <definedName name="BExW0ERIW7MD891SN4ESTO8V7WND" localSheetId="6" hidden="1">#REF!</definedName>
    <definedName name="BExW0ERIW7MD891SN4ESTO8V7WND" localSheetId="5" hidden="1">#REF!</definedName>
    <definedName name="BExW0ERIW7MD891SN4ESTO8V7WND" localSheetId="28" hidden="1">#REF!</definedName>
    <definedName name="BExW0ERIW7MD891SN4ESTO8V7WND" localSheetId="3" hidden="1">#REF!</definedName>
    <definedName name="BExW0ERIW7MD891SN4ESTO8V7WND" localSheetId="15" hidden="1">#REF!</definedName>
    <definedName name="BExW0ERIW7MD891SN4ESTO8V7WND" localSheetId="25" hidden="1">#REF!</definedName>
    <definedName name="BExW0ERIW7MD891SN4ESTO8V7WND" localSheetId="13" hidden="1">#REF!</definedName>
    <definedName name="BExW0ERIW7MD891SN4ESTO8V7WND" localSheetId="14" hidden="1">#REF!</definedName>
    <definedName name="BExW0ERIW7MD891SN4ESTO8V7WND" localSheetId="12" hidden="1">#REF!</definedName>
    <definedName name="BExW0ERIW7MD891SN4ESTO8V7WND" localSheetId="4" hidden="1">#REF!</definedName>
    <definedName name="BExW0ERIW7MD891SN4ESTO8V7WND" localSheetId="8" hidden="1">#REF!</definedName>
    <definedName name="BExW0ERIW7MD891SN4ESTO8V7WND" localSheetId="26" hidden="1">#REF!</definedName>
    <definedName name="BExW0ERIW7MD891SN4ESTO8V7WND" localSheetId="7" hidden="1">#REF!</definedName>
    <definedName name="BExW0ERIW7MD891SN4ESTO8V7WND" hidden="1">#REF!</definedName>
    <definedName name="BExW0KLYZY3Q4XDYK76ZJ8T7T6A3" localSheetId="11" hidden="1">#REF!</definedName>
    <definedName name="BExW0KLYZY3Q4XDYK76ZJ8T7T6A3" localSheetId="6" hidden="1">#REF!</definedName>
    <definedName name="BExW0KLYZY3Q4XDYK76ZJ8T7T6A3" localSheetId="5" hidden="1">#REF!</definedName>
    <definedName name="BExW0KLYZY3Q4XDYK76ZJ8T7T6A3" localSheetId="28" hidden="1">#REF!</definedName>
    <definedName name="BExW0KLYZY3Q4XDYK76ZJ8T7T6A3" localSheetId="3" hidden="1">#REF!</definedName>
    <definedName name="BExW0KLYZY3Q4XDYK76ZJ8T7T6A3" localSheetId="15" hidden="1">#REF!</definedName>
    <definedName name="BExW0KLYZY3Q4XDYK76ZJ8T7T6A3" localSheetId="25" hidden="1">#REF!</definedName>
    <definedName name="BExW0KLYZY3Q4XDYK76ZJ8T7T6A3" localSheetId="13" hidden="1">#REF!</definedName>
    <definedName name="BExW0KLYZY3Q4XDYK76ZJ8T7T6A3" localSheetId="14" hidden="1">#REF!</definedName>
    <definedName name="BExW0KLYZY3Q4XDYK76ZJ8T7T6A3" localSheetId="12" hidden="1">#REF!</definedName>
    <definedName name="BExW0KLYZY3Q4XDYK76ZJ8T7T6A3" localSheetId="4" hidden="1">#REF!</definedName>
    <definedName name="BExW0KLYZY3Q4XDYK76ZJ8T7T6A3" localSheetId="8" hidden="1">#REF!</definedName>
    <definedName name="BExW0KLYZY3Q4XDYK76ZJ8T7T6A3" localSheetId="26" hidden="1">#REF!</definedName>
    <definedName name="BExW0KLYZY3Q4XDYK76ZJ8T7T6A3" localSheetId="7" hidden="1">#REF!</definedName>
    <definedName name="BExW0KLYZY3Q4XDYK76ZJ8T7T6A3" hidden="1">#REF!</definedName>
    <definedName name="BExW1KKQQUOA71WIDBKWAHFJCH4E" localSheetId="11" hidden="1">#REF!</definedName>
    <definedName name="BExW1KKQQUOA71WIDBKWAHFJCH4E" localSheetId="6" hidden="1">#REF!</definedName>
    <definedName name="BExW1KKQQUOA71WIDBKWAHFJCH4E" localSheetId="5" hidden="1">#REF!</definedName>
    <definedName name="BExW1KKQQUOA71WIDBKWAHFJCH4E" localSheetId="28" hidden="1">#REF!</definedName>
    <definedName name="BExW1KKQQUOA71WIDBKWAHFJCH4E" localSheetId="3" hidden="1">#REF!</definedName>
    <definedName name="BExW1KKQQUOA71WIDBKWAHFJCH4E" localSheetId="15" hidden="1">#REF!</definedName>
    <definedName name="BExW1KKQQUOA71WIDBKWAHFJCH4E" localSheetId="25" hidden="1">#REF!</definedName>
    <definedName name="BExW1KKQQUOA71WIDBKWAHFJCH4E" localSheetId="13" hidden="1">#REF!</definedName>
    <definedName name="BExW1KKQQUOA71WIDBKWAHFJCH4E" localSheetId="14" hidden="1">#REF!</definedName>
    <definedName name="BExW1KKQQUOA71WIDBKWAHFJCH4E" localSheetId="12" hidden="1">#REF!</definedName>
    <definedName name="BExW1KKQQUOA71WIDBKWAHFJCH4E" localSheetId="4" hidden="1">#REF!</definedName>
    <definedName name="BExW1KKQQUOA71WIDBKWAHFJCH4E" localSheetId="8" hidden="1">#REF!</definedName>
    <definedName name="BExW1KKQQUOA71WIDBKWAHFJCH4E" localSheetId="26" hidden="1">#REF!</definedName>
    <definedName name="BExW1KKQQUOA71WIDBKWAHFJCH4E" localSheetId="7" hidden="1">#REF!</definedName>
    <definedName name="BExW1KKQQUOA71WIDBKWAHFJCH4E" hidden="1">#REF!</definedName>
    <definedName name="BExW3UOY6B5HLIX3ZQA7XCUJXH5C" localSheetId="11" hidden="1">#REF!</definedName>
    <definedName name="BExW3UOY6B5HLIX3ZQA7XCUJXH5C" localSheetId="6" hidden="1">#REF!</definedName>
    <definedName name="BExW3UOY6B5HLIX3ZQA7XCUJXH5C" localSheetId="5" hidden="1">#REF!</definedName>
    <definedName name="BExW3UOY6B5HLIX3ZQA7XCUJXH5C" localSheetId="28" hidden="1">#REF!</definedName>
    <definedName name="BExW3UOY6B5HLIX3ZQA7XCUJXH5C" localSheetId="3" hidden="1">#REF!</definedName>
    <definedName name="BExW3UOY6B5HLIX3ZQA7XCUJXH5C" localSheetId="15" hidden="1">#REF!</definedName>
    <definedName name="BExW3UOY6B5HLIX3ZQA7XCUJXH5C" localSheetId="25" hidden="1">#REF!</definedName>
    <definedName name="BExW3UOY6B5HLIX3ZQA7XCUJXH5C" localSheetId="13" hidden="1">#REF!</definedName>
    <definedName name="BExW3UOY6B5HLIX3ZQA7XCUJXH5C" localSheetId="14" hidden="1">#REF!</definedName>
    <definedName name="BExW3UOY6B5HLIX3ZQA7XCUJXH5C" localSheetId="12" hidden="1">#REF!</definedName>
    <definedName name="BExW3UOY6B5HLIX3ZQA7XCUJXH5C" localSheetId="4" hidden="1">#REF!</definedName>
    <definedName name="BExW3UOY6B5HLIX3ZQA7XCUJXH5C" localSheetId="8" hidden="1">#REF!</definedName>
    <definedName name="BExW3UOY6B5HLIX3ZQA7XCUJXH5C" localSheetId="26" hidden="1">#REF!</definedName>
    <definedName name="BExW3UOY6B5HLIX3ZQA7XCUJXH5C" localSheetId="7" hidden="1">#REF!</definedName>
    <definedName name="BExW3UOY6B5HLIX3ZQA7XCUJXH5C" hidden="1">#REF!</definedName>
    <definedName name="BExW5MZ9LCOOHDPGAP9C9PAFTZL4" localSheetId="11" hidden="1">#REF!</definedName>
    <definedName name="BExW5MZ9LCOOHDPGAP9C9PAFTZL4" localSheetId="6" hidden="1">#REF!</definedName>
    <definedName name="BExW5MZ9LCOOHDPGAP9C9PAFTZL4" localSheetId="5" hidden="1">#REF!</definedName>
    <definedName name="BExW5MZ9LCOOHDPGAP9C9PAFTZL4" localSheetId="28" hidden="1">#REF!</definedName>
    <definedName name="BExW5MZ9LCOOHDPGAP9C9PAFTZL4" localSheetId="3" hidden="1">#REF!</definedName>
    <definedName name="BExW5MZ9LCOOHDPGAP9C9PAFTZL4" localSheetId="15" hidden="1">#REF!</definedName>
    <definedName name="BExW5MZ9LCOOHDPGAP9C9PAFTZL4" localSheetId="25" hidden="1">#REF!</definedName>
    <definedName name="BExW5MZ9LCOOHDPGAP9C9PAFTZL4" localSheetId="13" hidden="1">#REF!</definedName>
    <definedName name="BExW5MZ9LCOOHDPGAP9C9PAFTZL4" localSheetId="14" hidden="1">#REF!</definedName>
    <definedName name="BExW5MZ9LCOOHDPGAP9C9PAFTZL4" localSheetId="12" hidden="1">#REF!</definedName>
    <definedName name="BExW5MZ9LCOOHDPGAP9C9PAFTZL4" localSheetId="4" hidden="1">#REF!</definedName>
    <definedName name="BExW5MZ9LCOOHDPGAP9C9PAFTZL4" localSheetId="8" hidden="1">#REF!</definedName>
    <definedName name="BExW5MZ9LCOOHDPGAP9C9PAFTZL4" localSheetId="26" hidden="1">#REF!</definedName>
    <definedName name="BExW5MZ9LCOOHDPGAP9C9PAFTZL4" localSheetId="7" hidden="1">#REF!</definedName>
    <definedName name="BExW5MZ9LCOOHDPGAP9C9PAFTZL4" hidden="1">#REF!</definedName>
    <definedName name="BExW6JN5IU0E7FU9O1KD1O9U6HO3" localSheetId="11" hidden="1">#REF!</definedName>
    <definedName name="BExW6JN5IU0E7FU9O1KD1O9U6HO3" localSheetId="6" hidden="1">#REF!</definedName>
    <definedName name="BExW6JN5IU0E7FU9O1KD1O9U6HO3" localSheetId="5" hidden="1">#REF!</definedName>
    <definedName name="BExW6JN5IU0E7FU9O1KD1O9U6HO3" localSheetId="28" hidden="1">#REF!</definedName>
    <definedName name="BExW6JN5IU0E7FU9O1KD1O9U6HO3" localSheetId="3" hidden="1">#REF!</definedName>
    <definedName name="BExW6JN5IU0E7FU9O1KD1O9U6HO3" localSheetId="15" hidden="1">#REF!</definedName>
    <definedName name="BExW6JN5IU0E7FU9O1KD1O9U6HO3" localSheetId="25" hidden="1">#REF!</definedName>
    <definedName name="BExW6JN5IU0E7FU9O1KD1O9U6HO3" localSheetId="13" hidden="1">#REF!</definedName>
    <definedName name="BExW6JN5IU0E7FU9O1KD1O9U6HO3" localSheetId="14" hidden="1">#REF!</definedName>
    <definedName name="BExW6JN5IU0E7FU9O1KD1O9U6HO3" localSheetId="12" hidden="1">#REF!</definedName>
    <definedName name="BExW6JN5IU0E7FU9O1KD1O9U6HO3" localSheetId="4" hidden="1">#REF!</definedName>
    <definedName name="BExW6JN5IU0E7FU9O1KD1O9U6HO3" localSheetId="8" hidden="1">#REF!</definedName>
    <definedName name="BExW6JN5IU0E7FU9O1KD1O9U6HO3" localSheetId="26" hidden="1">#REF!</definedName>
    <definedName name="BExW6JN5IU0E7FU9O1KD1O9U6HO3" localSheetId="7" hidden="1">#REF!</definedName>
    <definedName name="BExW6JN5IU0E7FU9O1KD1O9U6HO3" hidden="1">#REF!</definedName>
    <definedName name="BExW6P1D4DP1W0DR7LN7CYMEE0L3" localSheetId="11" hidden="1">#REF!</definedName>
    <definedName name="BExW6P1D4DP1W0DR7LN7CYMEE0L3" localSheetId="6" hidden="1">#REF!</definedName>
    <definedName name="BExW6P1D4DP1W0DR7LN7CYMEE0L3" localSheetId="5" hidden="1">#REF!</definedName>
    <definedName name="BExW6P1D4DP1W0DR7LN7CYMEE0L3" localSheetId="28" hidden="1">#REF!</definedName>
    <definedName name="BExW6P1D4DP1W0DR7LN7CYMEE0L3" localSheetId="3" hidden="1">#REF!</definedName>
    <definedName name="BExW6P1D4DP1W0DR7LN7CYMEE0L3" localSheetId="15" hidden="1">#REF!</definedName>
    <definedName name="BExW6P1D4DP1W0DR7LN7CYMEE0L3" localSheetId="25" hidden="1">#REF!</definedName>
    <definedName name="BExW6P1D4DP1W0DR7LN7CYMEE0L3" localSheetId="13" hidden="1">#REF!</definedName>
    <definedName name="BExW6P1D4DP1W0DR7LN7CYMEE0L3" localSheetId="14" hidden="1">#REF!</definedName>
    <definedName name="BExW6P1D4DP1W0DR7LN7CYMEE0L3" localSheetId="12" hidden="1">#REF!</definedName>
    <definedName name="BExW6P1D4DP1W0DR7LN7CYMEE0L3" localSheetId="4" hidden="1">#REF!</definedName>
    <definedName name="BExW6P1D4DP1W0DR7LN7CYMEE0L3" localSheetId="8" hidden="1">#REF!</definedName>
    <definedName name="BExW6P1D4DP1W0DR7LN7CYMEE0L3" localSheetId="26" hidden="1">#REF!</definedName>
    <definedName name="BExW6P1D4DP1W0DR7LN7CYMEE0L3" localSheetId="7" hidden="1">#REF!</definedName>
    <definedName name="BExW6P1D4DP1W0DR7LN7CYMEE0L3" hidden="1">#REF!</definedName>
    <definedName name="BExW6Q8IQOH4HISK9RWBFV69T8CM" localSheetId="11" hidden="1">#REF!</definedName>
    <definedName name="BExW6Q8IQOH4HISK9RWBFV69T8CM" localSheetId="6" hidden="1">#REF!</definedName>
    <definedName name="BExW6Q8IQOH4HISK9RWBFV69T8CM" localSheetId="5" hidden="1">#REF!</definedName>
    <definedName name="BExW6Q8IQOH4HISK9RWBFV69T8CM" localSheetId="28" hidden="1">#REF!</definedName>
    <definedName name="BExW6Q8IQOH4HISK9RWBFV69T8CM" localSheetId="3" hidden="1">#REF!</definedName>
    <definedName name="BExW6Q8IQOH4HISK9RWBFV69T8CM" localSheetId="15" hidden="1">#REF!</definedName>
    <definedName name="BExW6Q8IQOH4HISK9RWBFV69T8CM" localSheetId="25" hidden="1">#REF!</definedName>
    <definedName name="BExW6Q8IQOH4HISK9RWBFV69T8CM" localSheetId="13" hidden="1">#REF!</definedName>
    <definedName name="BExW6Q8IQOH4HISK9RWBFV69T8CM" localSheetId="14" hidden="1">#REF!</definedName>
    <definedName name="BExW6Q8IQOH4HISK9RWBFV69T8CM" localSheetId="12" hidden="1">#REF!</definedName>
    <definedName name="BExW6Q8IQOH4HISK9RWBFV69T8CM" localSheetId="4" hidden="1">#REF!</definedName>
    <definedName name="BExW6Q8IQOH4HISK9RWBFV69T8CM" localSheetId="8" hidden="1">#REF!</definedName>
    <definedName name="BExW6Q8IQOH4HISK9RWBFV69T8CM" localSheetId="26" hidden="1">#REF!</definedName>
    <definedName name="BExW6Q8IQOH4HISK9RWBFV69T8CM" localSheetId="7" hidden="1">#REF!</definedName>
    <definedName name="BExW6Q8IQOH4HISK9RWBFV69T8CM" hidden="1">#REF!</definedName>
    <definedName name="BExW740UQ31HQ06SPMCQUZNBOT6R" localSheetId="11" hidden="1">#REF!</definedName>
    <definedName name="BExW740UQ31HQ06SPMCQUZNBOT6R" localSheetId="6" hidden="1">#REF!</definedName>
    <definedName name="BExW740UQ31HQ06SPMCQUZNBOT6R" localSheetId="5" hidden="1">#REF!</definedName>
    <definedName name="BExW740UQ31HQ06SPMCQUZNBOT6R" localSheetId="28" hidden="1">#REF!</definedName>
    <definedName name="BExW740UQ31HQ06SPMCQUZNBOT6R" localSheetId="3" hidden="1">#REF!</definedName>
    <definedName name="BExW740UQ31HQ06SPMCQUZNBOT6R" localSheetId="15" hidden="1">#REF!</definedName>
    <definedName name="BExW740UQ31HQ06SPMCQUZNBOT6R" localSheetId="25" hidden="1">#REF!</definedName>
    <definedName name="BExW740UQ31HQ06SPMCQUZNBOT6R" localSheetId="13" hidden="1">#REF!</definedName>
    <definedName name="BExW740UQ31HQ06SPMCQUZNBOT6R" localSheetId="14" hidden="1">#REF!</definedName>
    <definedName name="BExW740UQ31HQ06SPMCQUZNBOT6R" localSheetId="12" hidden="1">#REF!</definedName>
    <definedName name="BExW740UQ31HQ06SPMCQUZNBOT6R" localSheetId="4" hidden="1">#REF!</definedName>
    <definedName name="BExW740UQ31HQ06SPMCQUZNBOT6R" localSheetId="8" hidden="1">#REF!</definedName>
    <definedName name="BExW740UQ31HQ06SPMCQUZNBOT6R" localSheetId="26" hidden="1">#REF!</definedName>
    <definedName name="BExW740UQ31HQ06SPMCQUZNBOT6R" localSheetId="7" hidden="1">#REF!</definedName>
    <definedName name="BExW740UQ31HQ06SPMCQUZNBOT6R" hidden="1">#REF!</definedName>
    <definedName name="BExW740UYMAD6KONPKO9C54TNQ48" localSheetId="11" hidden="1">#REF!</definedName>
    <definedName name="BExW740UYMAD6KONPKO9C54TNQ48" localSheetId="6" hidden="1">#REF!</definedName>
    <definedName name="BExW740UYMAD6KONPKO9C54TNQ48" localSheetId="5" hidden="1">#REF!</definedName>
    <definedName name="BExW740UYMAD6KONPKO9C54TNQ48" localSheetId="28" hidden="1">#REF!</definedName>
    <definedName name="BExW740UYMAD6KONPKO9C54TNQ48" localSheetId="3" hidden="1">#REF!</definedName>
    <definedName name="BExW740UYMAD6KONPKO9C54TNQ48" localSheetId="15" hidden="1">#REF!</definedName>
    <definedName name="BExW740UYMAD6KONPKO9C54TNQ48" localSheetId="25" hidden="1">#REF!</definedName>
    <definedName name="BExW740UYMAD6KONPKO9C54TNQ48" localSheetId="13" hidden="1">#REF!</definedName>
    <definedName name="BExW740UYMAD6KONPKO9C54TNQ48" localSheetId="14" hidden="1">#REF!</definedName>
    <definedName name="BExW740UYMAD6KONPKO9C54TNQ48" localSheetId="12" hidden="1">#REF!</definedName>
    <definedName name="BExW740UYMAD6KONPKO9C54TNQ48" localSheetId="4" hidden="1">#REF!</definedName>
    <definedName name="BExW740UYMAD6KONPKO9C54TNQ48" localSheetId="8" hidden="1">#REF!</definedName>
    <definedName name="BExW740UYMAD6KONPKO9C54TNQ48" localSheetId="26" hidden="1">#REF!</definedName>
    <definedName name="BExW740UYMAD6KONPKO9C54TNQ48" localSheetId="7" hidden="1">#REF!</definedName>
    <definedName name="BExW740UYMAD6KONPKO9C54TNQ48" hidden="1">#REF!</definedName>
    <definedName name="BExW77X54W95TY08XO8JZN3N4TA9" localSheetId="11" hidden="1">#REF!</definedName>
    <definedName name="BExW77X54W95TY08XO8JZN3N4TA9" localSheetId="6" hidden="1">#REF!</definedName>
    <definedName name="BExW77X54W95TY08XO8JZN3N4TA9" localSheetId="5" hidden="1">#REF!</definedName>
    <definedName name="BExW77X54W95TY08XO8JZN3N4TA9" localSheetId="28" hidden="1">#REF!</definedName>
    <definedName name="BExW77X54W95TY08XO8JZN3N4TA9" localSheetId="3" hidden="1">#REF!</definedName>
    <definedName name="BExW77X54W95TY08XO8JZN3N4TA9" localSheetId="15" hidden="1">#REF!</definedName>
    <definedName name="BExW77X54W95TY08XO8JZN3N4TA9" localSheetId="25" hidden="1">#REF!</definedName>
    <definedName name="BExW77X54W95TY08XO8JZN3N4TA9" localSheetId="13" hidden="1">#REF!</definedName>
    <definedName name="BExW77X54W95TY08XO8JZN3N4TA9" localSheetId="14" hidden="1">#REF!</definedName>
    <definedName name="BExW77X54W95TY08XO8JZN3N4TA9" localSheetId="12" hidden="1">#REF!</definedName>
    <definedName name="BExW77X54W95TY08XO8JZN3N4TA9" localSheetId="4" hidden="1">#REF!</definedName>
    <definedName name="BExW77X54W95TY08XO8JZN3N4TA9" localSheetId="8" hidden="1">#REF!</definedName>
    <definedName name="BExW77X54W95TY08XO8JZN3N4TA9" localSheetId="26" hidden="1">#REF!</definedName>
    <definedName name="BExW77X54W95TY08XO8JZN3N4TA9" localSheetId="7" hidden="1">#REF!</definedName>
    <definedName name="BExW77X54W95TY08XO8JZN3N4TA9" hidden="1">#REF!</definedName>
    <definedName name="BExW7GRBCUY0T3PHXMG3WZWM6AH7" localSheetId="11" hidden="1">#REF!</definedName>
    <definedName name="BExW7GRBCUY0T3PHXMG3WZWM6AH7" localSheetId="6" hidden="1">#REF!</definedName>
    <definedName name="BExW7GRBCUY0T3PHXMG3WZWM6AH7" localSheetId="5" hidden="1">#REF!</definedName>
    <definedName name="BExW7GRBCUY0T3PHXMG3WZWM6AH7" localSheetId="28" hidden="1">#REF!</definedName>
    <definedName name="BExW7GRBCUY0T3PHXMG3WZWM6AH7" localSheetId="3" hidden="1">#REF!</definedName>
    <definedName name="BExW7GRBCUY0T3PHXMG3WZWM6AH7" localSheetId="15" hidden="1">#REF!</definedName>
    <definedName name="BExW7GRBCUY0T3PHXMG3WZWM6AH7" localSheetId="25" hidden="1">#REF!</definedName>
    <definedName name="BExW7GRBCUY0T3PHXMG3WZWM6AH7" localSheetId="13" hidden="1">#REF!</definedName>
    <definedName name="BExW7GRBCUY0T3PHXMG3WZWM6AH7" localSheetId="14" hidden="1">#REF!</definedName>
    <definedName name="BExW7GRBCUY0T3PHXMG3WZWM6AH7" localSheetId="12" hidden="1">#REF!</definedName>
    <definedName name="BExW7GRBCUY0T3PHXMG3WZWM6AH7" localSheetId="4" hidden="1">#REF!</definedName>
    <definedName name="BExW7GRBCUY0T3PHXMG3WZWM6AH7" localSheetId="8" hidden="1">#REF!</definedName>
    <definedName name="BExW7GRBCUY0T3PHXMG3WZWM6AH7" localSheetId="26" hidden="1">#REF!</definedName>
    <definedName name="BExW7GRBCUY0T3PHXMG3WZWM6AH7" localSheetId="7" hidden="1">#REF!</definedName>
    <definedName name="BExW7GRBCUY0T3PHXMG3WZWM6AH7" hidden="1">#REF!</definedName>
    <definedName name="BExW7XE8YORV5U9YS6JJHXEK4EZL" localSheetId="11" hidden="1">[2]ZQBC_REG_02_08!#REF!</definedName>
    <definedName name="BExW7XE8YORV5U9YS6JJHXEK4EZL" localSheetId="6" hidden="1">[2]ZQBC_REG_02_08!#REF!</definedName>
    <definedName name="BExW7XE8YORV5U9YS6JJHXEK4EZL" localSheetId="5" hidden="1">[2]ZQBC_REG_02_08!#REF!</definedName>
    <definedName name="BExW7XE8YORV5U9YS6JJHXEK4EZL" localSheetId="28" hidden="1">[2]ZQBC_REG_02_08!#REF!</definedName>
    <definedName name="BExW7XE8YORV5U9YS6JJHXEK4EZL" localSheetId="3" hidden="1">[2]ZQBC_REG_02_08!#REF!</definedName>
    <definedName name="BExW7XE8YORV5U9YS6JJHXEK4EZL" localSheetId="15" hidden="1">[2]ZQBC_REG_02_08!#REF!</definedName>
    <definedName name="BExW7XE8YORV5U9YS6JJHXEK4EZL" localSheetId="25" hidden="1">[2]ZQBC_REG_02_08!#REF!</definedName>
    <definedName name="BExW7XE8YORV5U9YS6JJHXEK4EZL" localSheetId="13" hidden="1">[2]ZQBC_REG_02_08!#REF!</definedName>
    <definedName name="BExW7XE8YORV5U9YS6JJHXEK4EZL" localSheetId="14" hidden="1">[2]ZQBC_REG_02_08!#REF!</definedName>
    <definedName name="BExW7XE8YORV5U9YS6JJHXEK4EZL" localSheetId="12" hidden="1">[2]ZQBC_REG_02_08!#REF!</definedName>
    <definedName name="BExW7XE8YORV5U9YS6JJHXEK4EZL" localSheetId="4" hidden="1">[2]ZQBC_REG_02_08!#REF!</definedName>
    <definedName name="BExW7XE8YORV5U9YS6JJHXEK4EZL" localSheetId="8" hidden="1">[2]ZQBC_REG_02_08!#REF!</definedName>
    <definedName name="BExW7XE8YORV5U9YS6JJHXEK4EZL" localSheetId="26" hidden="1">[2]ZQBC_REG_02_08!#REF!</definedName>
    <definedName name="BExW7XE8YORV5U9YS6JJHXEK4EZL" localSheetId="7" hidden="1">[2]ZQBC_REG_02_08!#REF!</definedName>
    <definedName name="BExW7XE8YORV5U9YS6JJHXEK4EZL" hidden="1">[2]ZQBC_REG_02_08!#REF!</definedName>
    <definedName name="BExXMHURO2ILR6OSP9X9MTDZEJG3" localSheetId="11" hidden="1">#REF!</definedName>
    <definedName name="BExXMHURO2ILR6OSP9X9MTDZEJG3" localSheetId="6" hidden="1">#REF!</definedName>
    <definedName name="BExXMHURO2ILR6OSP9X9MTDZEJG3" localSheetId="5" hidden="1">#REF!</definedName>
    <definedName name="BExXMHURO2ILR6OSP9X9MTDZEJG3" localSheetId="23" hidden="1">#REF!</definedName>
    <definedName name="BExXMHURO2ILR6OSP9X9MTDZEJG3" localSheetId="28" hidden="1">#REF!</definedName>
    <definedName name="BExXMHURO2ILR6OSP9X9MTDZEJG3" localSheetId="3" hidden="1">#REF!</definedName>
    <definedName name="BExXMHURO2ILR6OSP9X9MTDZEJG3" localSheetId="15" hidden="1">#REF!</definedName>
    <definedName name="BExXMHURO2ILR6OSP9X9MTDZEJG3" localSheetId="25" hidden="1">#REF!</definedName>
    <definedName name="BExXMHURO2ILR6OSP9X9MTDZEJG3" localSheetId="13" hidden="1">#REF!</definedName>
    <definedName name="BExXMHURO2ILR6OSP9X9MTDZEJG3" localSheetId="14" hidden="1">#REF!</definedName>
    <definedName name="BExXMHURO2ILR6OSP9X9MTDZEJG3" localSheetId="21" hidden="1">#REF!</definedName>
    <definedName name="BExXMHURO2ILR6OSP9X9MTDZEJG3" localSheetId="12" hidden="1">#REF!</definedName>
    <definedName name="BExXMHURO2ILR6OSP9X9MTDZEJG3" localSheetId="4" hidden="1">#REF!</definedName>
    <definedName name="BExXMHURO2ILR6OSP9X9MTDZEJG3" localSheetId="8" hidden="1">#REF!</definedName>
    <definedName name="BExXMHURO2ILR6OSP9X9MTDZEJG3" localSheetId="26" hidden="1">#REF!</definedName>
    <definedName name="BExXMHURO2ILR6OSP9X9MTDZEJG3" localSheetId="7" hidden="1">#REF!</definedName>
    <definedName name="BExXMHURO2ILR6OSP9X9MTDZEJG3" hidden="1">#REF!</definedName>
    <definedName name="BExXO7W9I31XCAGOMJ78WY3VKB2L" localSheetId="11" hidden="1">#REF!</definedName>
    <definedName name="BExXO7W9I31XCAGOMJ78WY3VKB2L" localSheetId="6" hidden="1">#REF!</definedName>
    <definedName name="BExXO7W9I31XCAGOMJ78WY3VKB2L" localSheetId="5" hidden="1">#REF!</definedName>
    <definedName name="BExXO7W9I31XCAGOMJ78WY3VKB2L" localSheetId="28" hidden="1">#REF!</definedName>
    <definedName name="BExXO7W9I31XCAGOMJ78WY3VKB2L" localSheetId="3" hidden="1">#REF!</definedName>
    <definedName name="BExXO7W9I31XCAGOMJ78WY3VKB2L" localSheetId="15" hidden="1">#REF!</definedName>
    <definedName name="BExXO7W9I31XCAGOMJ78WY3VKB2L" localSheetId="25" hidden="1">#REF!</definedName>
    <definedName name="BExXO7W9I31XCAGOMJ78WY3VKB2L" localSheetId="13" hidden="1">#REF!</definedName>
    <definedName name="BExXO7W9I31XCAGOMJ78WY3VKB2L" localSheetId="14" hidden="1">#REF!</definedName>
    <definedName name="BExXO7W9I31XCAGOMJ78WY3VKB2L" localSheetId="12" hidden="1">#REF!</definedName>
    <definedName name="BExXO7W9I31XCAGOMJ78WY3VKB2L" localSheetId="4" hidden="1">#REF!</definedName>
    <definedName name="BExXO7W9I31XCAGOMJ78WY3VKB2L" localSheetId="8" hidden="1">#REF!</definedName>
    <definedName name="BExXO7W9I31XCAGOMJ78WY3VKB2L" localSheetId="26" hidden="1">#REF!</definedName>
    <definedName name="BExXO7W9I31XCAGOMJ78WY3VKB2L" localSheetId="7" hidden="1">#REF!</definedName>
    <definedName name="BExXO7W9I31XCAGOMJ78WY3VKB2L" hidden="1">#REF!</definedName>
    <definedName name="BExXQXLI8TDGP7JJ9TJL46VQN221" localSheetId="11" hidden="1">#REF!</definedName>
    <definedName name="BExXQXLI8TDGP7JJ9TJL46VQN221" localSheetId="6" hidden="1">#REF!</definedName>
    <definedName name="BExXQXLI8TDGP7JJ9TJL46VQN221" localSheetId="5" hidden="1">#REF!</definedName>
    <definedName name="BExXQXLI8TDGP7JJ9TJL46VQN221" localSheetId="28" hidden="1">#REF!</definedName>
    <definedName name="BExXQXLI8TDGP7JJ9TJL46VQN221" localSheetId="3" hidden="1">#REF!</definedName>
    <definedName name="BExXQXLI8TDGP7JJ9TJL46VQN221" localSheetId="15" hidden="1">#REF!</definedName>
    <definedName name="BExXQXLI8TDGP7JJ9TJL46VQN221" localSheetId="25" hidden="1">#REF!</definedName>
    <definedName name="BExXQXLI8TDGP7JJ9TJL46VQN221" localSheetId="13" hidden="1">#REF!</definedName>
    <definedName name="BExXQXLI8TDGP7JJ9TJL46VQN221" localSheetId="14" hidden="1">#REF!</definedName>
    <definedName name="BExXQXLI8TDGP7JJ9TJL46VQN221" localSheetId="12" hidden="1">#REF!</definedName>
    <definedName name="BExXQXLI8TDGP7JJ9TJL46VQN221" localSheetId="4" hidden="1">#REF!</definedName>
    <definedName name="BExXQXLI8TDGP7JJ9TJL46VQN221" localSheetId="8" hidden="1">#REF!</definedName>
    <definedName name="BExXQXLI8TDGP7JJ9TJL46VQN221" localSheetId="26" hidden="1">#REF!</definedName>
    <definedName name="BExXQXLI8TDGP7JJ9TJL46VQN221" localSheetId="7" hidden="1">#REF!</definedName>
    <definedName name="BExXQXLI8TDGP7JJ9TJL46VQN221" hidden="1">#REF!</definedName>
    <definedName name="BExXRI4HWZLNIQL25XMAR3DJRSOR" localSheetId="11" hidden="1">#REF!</definedName>
    <definedName name="BExXRI4HWZLNIQL25XMAR3DJRSOR" localSheetId="6" hidden="1">#REF!</definedName>
    <definedName name="BExXRI4HWZLNIQL25XMAR3DJRSOR" localSheetId="5" hidden="1">#REF!</definedName>
    <definedName name="BExXRI4HWZLNIQL25XMAR3DJRSOR" localSheetId="28" hidden="1">#REF!</definedName>
    <definedName name="BExXRI4HWZLNIQL25XMAR3DJRSOR" localSheetId="3" hidden="1">#REF!</definedName>
    <definedName name="BExXRI4HWZLNIQL25XMAR3DJRSOR" localSheetId="15" hidden="1">#REF!</definedName>
    <definedName name="BExXRI4HWZLNIQL25XMAR3DJRSOR" localSheetId="25" hidden="1">#REF!</definedName>
    <definedName name="BExXRI4HWZLNIQL25XMAR3DJRSOR" localSheetId="13" hidden="1">#REF!</definedName>
    <definedName name="BExXRI4HWZLNIQL25XMAR3DJRSOR" localSheetId="14" hidden="1">#REF!</definedName>
    <definedName name="BExXRI4HWZLNIQL25XMAR3DJRSOR" localSheetId="12" hidden="1">#REF!</definedName>
    <definedName name="BExXRI4HWZLNIQL25XMAR3DJRSOR" localSheetId="4" hidden="1">#REF!</definedName>
    <definedName name="BExXRI4HWZLNIQL25XMAR3DJRSOR" localSheetId="8" hidden="1">#REF!</definedName>
    <definedName name="BExXRI4HWZLNIQL25XMAR3DJRSOR" localSheetId="26" hidden="1">#REF!</definedName>
    <definedName name="BExXRI4HWZLNIQL25XMAR3DJRSOR" localSheetId="7" hidden="1">#REF!</definedName>
    <definedName name="BExXRI4HWZLNIQL25XMAR3DJRSOR" hidden="1">#REF!</definedName>
    <definedName name="BExXS3JVBAGUVBOWZPVFU7H7AWWO" localSheetId="11" hidden="1">#REF!</definedName>
    <definedName name="BExXS3JVBAGUVBOWZPVFU7H7AWWO" localSheetId="6" hidden="1">#REF!</definedName>
    <definedName name="BExXS3JVBAGUVBOWZPVFU7H7AWWO" localSheetId="5" hidden="1">#REF!</definedName>
    <definedName name="BExXS3JVBAGUVBOWZPVFU7H7AWWO" localSheetId="28" hidden="1">#REF!</definedName>
    <definedName name="BExXS3JVBAGUVBOWZPVFU7H7AWWO" localSheetId="3" hidden="1">#REF!</definedName>
    <definedName name="BExXS3JVBAGUVBOWZPVFU7H7AWWO" localSheetId="15" hidden="1">#REF!</definedName>
    <definedName name="BExXS3JVBAGUVBOWZPVFU7H7AWWO" localSheetId="25" hidden="1">#REF!</definedName>
    <definedName name="BExXS3JVBAGUVBOWZPVFU7H7AWWO" localSheetId="13" hidden="1">#REF!</definedName>
    <definedName name="BExXS3JVBAGUVBOWZPVFU7H7AWWO" localSheetId="14" hidden="1">#REF!</definedName>
    <definedName name="BExXS3JVBAGUVBOWZPVFU7H7AWWO" localSheetId="12" hidden="1">#REF!</definedName>
    <definedName name="BExXS3JVBAGUVBOWZPVFU7H7AWWO" localSheetId="4" hidden="1">#REF!</definedName>
    <definedName name="BExXS3JVBAGUVBOWZPVFU7H7AWWO" localSheetId="8" hidden="1">#REF!</definedName>
    <definedName name="BExXS3JVBAGUVBOWZPVFU7H7AWWO" localSheetId="26" hidden="1">#REF!</definedName>
    <definedName name="BExXS3JVBAGUVBOWZPVFU7H7AWWO" localSheetId="7" hidden="1">#REF!</definedName>
    <definedName name="BExXS3JVBAGUVBOWZPVFU7H7AWWO" hidden="1">#REF!</definedName>
    <definedName name="BExXTHGB6H9QEFOTMTUYBR92U97B" localSheetId="11" hidden="1">#REF!</definedName>
    <definedName name="BExXTHGB6H9QEFOTMTUYBR92U97B" localSheetId="6" hidden="1">#REF!</definedName>
    <definedName name="BExXTHGB6H9QEFOTMTUYBR92U97B" localSheetId="5" hidden="1">#REF!</definedName>
    <definedName name="BExXTHGB6H9QEFOTMTUYBR92U97B" localSheetId="28" hidden="1">#REF!</definedName>
    <definedName name="BExXTHGB6H9QEFOTMTUYBR92U97B" localSheetId="3" hidden="1">#REF!</definedName>
    <definedName name="BExXTHGB6H9QEFOTMTUYBR92U97B" localSheetId="15" hidden="1">#REF!</definedName>
    <definedName name="BExXTHGB6H9QEFOTMTUYBR92U97B" localSheetId="25" hidden="1">#REF!</definedName>
    <definedName name="BExXTHGB6H9QEFOTMTUYBR92U97B" localSheetId="13" hidden="1">#REF!</definedName>
    <definedName name="BExXTHGB6H9QEFOTMTUYBR92U97B" localSheetId="14" hidden="1">#REF!</definedName>
    <definedName name="BExXTHGB6H9QEFOTMTUYBR92U97B" localSheetId="12" hidden="1">#REF!</definedName>
    <definedName name="BExXTHGB6H9QEFOTMTUYBR92U97B" localSheetId="4" hidden="1">#REF!</definedName>
    <definedName name="BExXTHGB6H9QEFOTMTUYBR92U97B" localSheetId="8" hidden="1">#REF!</definedName>
    <definedName name="BExXTHGB6H9QEFOTMTUYBR92U97B" localSheetId="26" hidden="1">#REF!</definedName>
    <definedName name="BExXTHGB6H9QEFOTMTUYBR92U97B" localSheetId="7" hidden="1">#REF!</definedName>
    <definedName name="BExXTHGB6H9QEFOTMTUYBR92U97B" hidden="1">#REF!</definedName>
    <definedName name="BExXTN5AQJNBGKA3WQUIU6YUEPV4" localSheetId="11" hidden="1">#REF!</definedName>
    <definedName name="BExXTN5AQJNBGKA3WQUIU6YUEPV4" localSheetId="6" hidden="1">#REF!</definedName>
    <definedName name="BExXTN5AQJNBGKA3WQUIU6YUEPV4" localSheetId="5" hidden="1">#REF!</definedName>
    <definedName name="BExXTN5AQJNBGKA3WQUIU6YUEPV4" localSheetId="28" hidden="1">#REF!</definedName>
    <definedName name="BExXTN5AQJNBGKA3WQUIU6YUEPV4" localSheetId="3" hidden="1">#REF!</definedName>
    <definedName name="BExXTN5AQJNBGKA3WQUIU6YUEPV4" localSheetId="15" hidden="1">#REF!</definedName>
    <definedName name="BExXTN5AQJNBGKA3WQUIU6YUEPV4" localSheetId="25" hidden="1">#REF!</definedName>
    <definedName name="BExXTN5AQJNBGKA3WQUIU6YUEPV4" localSheetId="13" hidden="1">#REF!</definedName>
    <definedName name="BExXTN5AQJNBGKA3WQUIU6YUEPV4" localSheetId="14" hidden="1">#REF!</definedName>
    <definedName name="BExXTN5AQJNBGKA3WQUIU6YUEPV4" localSheetId="12" hidden="1">#REF!</definedName>
    <definedName name="BExXTN5AQJNBGKA3WQUIU6YUEPV4" localSheetId="4" hidden="1">#REF!</definedName>
    <definedName name="BExXTN5AQJNBGKA3WQUIU6YUEPV4" localSheetId="8" hidden="1">#REF!</definedName>
    <definedName name="BExXTN5AQJNBGKA3WQUIU6YUEPV4" localSheetId="26" hidden="1">#REF!</definedName>
    <definedName name="BExXTN5AQJNBGKA3WQUIU6YUEPV4" localSheetId="7" hidden="1">#REF!</definedName>
    <definedName name="BExXTN5AQJNBGKA3WQUIU6YUEPV4" hidden="1">#REF!</definedName>
    <definedName name="BExXTOSJ6KXI5G39YESWA22BMQ4W" localSheetId="11" hidden="1">#REF!</definedName>
    <definedName name="BExXTOSJ6KXI5G39YESWA22BMQ4W" localSheetId="6" hidden="1">#REF!</definedName>
    <definedName name="BExXTOSJ6KXI5G39YESWA22BMQ4W" localSheetId="5" hidden="1">#REF!</definedName>
    <definedName name="BExXTOSJ6KXI5G39YESWA22BMQ4W" localSheetId="28" hidden="1">#REF!</definedName>
    <definedName name="BExXTOSJ6KXI5G39YESWA22BMQ4W" localSheetId="3" hidden="1">#REF!</definedName>
    <definedName name="BExXTOSJ6KXI5G39YESWA22BMQ4W" localSheetId="15" hidden="1">#REF!</definedName>
    <definedName name="BExXTOSJ6KXI5G39YESWA22BMQ4W" localSheetId="25" hidden="1">#REF!</definedName>
    <definedName name="BExXTOSJ6KXI5G39YESWA22BMQ4W" localSheetId="13" hidden="1">#REF!</definedName>
    <definedName name="BExXTOSJ6KXI5G39YESWA22BMQ4W" localSheetId="14" hidden="1">#REF!</definedName>
    <definedName name="BExXTOSJ6KXI5G39YESWA22BMQ4W" localSheetId="12" hidden="1">#REF!</definedName>
    <definedName name="BExXTOSJ6KXI5G39YESWA22BMQ4W" localSheetId="4" hidden="1">#REF!</definedName>
    <definedName name="BExXTOSJ6KXI5G39YESWA22BMQ4W" localSheetId="8" hidden="1">#REF!</definedName>
    <definedName name="BExXTOSJ6KXI5G39YESWA22BMQ4W" localSheetId="26" hidden="1">#REF!</definedName>
    <definedName name="BExXTOSJ6KXI5G39YESWA22BMQ4W" localSheetId="7" hidden="1">#REF!</definedName>
    <definedName name="BExXTOSJ6KXI5G39YESWA22BMQ4W" hidden="1">#REF!</definedName>
    <definedName name="BExXUR0B78KK4A9EKD6J2EGZSLV5" localSheetId="11" hidden="1">#REF!</definedName>
    <definedName name="BExXUR0B78KK4A9EKD6J2EGZSLV5" localSheetId="6" hidden="1">#REF!</definedName>
    <definedName name="BExXUR0B78KK4A9EKD6J2EGZSLV5" localSheetId="5" hidden="1">#REF!</definedName>
    <definedName name="BExXUR0B78KK4A9EKD6J2EGZSLV5" localSheetId="28" hidden="1">#REF!</definedName>
    <definedName name="BExXUR0B78KK4A9EKD6J2EGZSLV5" localSheetId="3" hidden="1">#REF!</definedName>
    <definedName name="BExXUR0B78KK4A9EKD6J2EGZSLV5" localSheetId="15" hidden="1">#REF!</definedName>
    <definedName name="BExXUR0B78KK4A9EKD6J2EGZSLV5" localSheetId="25" hidden="1">#REF!</definedName>
    <definedName name="BExXUR0B78KK4A9EKD6J2EGZSLV5" localSheetId="13" hidden="1">#REF!</definedName>
    <definedName name="BExXUR0B78KK4A9EKD6J2EGZSLV5" localSheetId="14" hidden="1">#REF!</definedName>
    <definedName name="BExXUR0B78KK4A9EKD6J2EGZSLV5" localSheetId="12" hidden="1">#REF!</definedName>
    <definedName name="BExXUR0B78KK4A9EKD6J2EGZSLV5" localSheetId="4" hidden="1">#REF!</definedName>
    <definedName name="BExXUR0B78KK4A9EKD6J2EGZSLV5" localSheetId="8" hidden="1">#REF!</definedName>
    <definedName name="BExXUR0B78KK4A9EKD6J2EGZSLV5" localSheetId="26" hidden="1">#REF!</definedName>
    <definedName name="BExXUR0B78KK4A9EKD6J2EGZSLV5" localSheetId="7" hidden="1">#REF!</definedName>
    <definedName name="BExXUR0B78KK4A9EKD6J2EGZSLV5" hidden="1">#REF!</definedName>
    <definedName name="BExXV5P0F25GGHB05VV24CHATLO1" localSheetId="11" hidden="1">#REF!</definedName>
    <definedName name="BExXV5P0F25GGHB05VV24CHATLO1" localSheetId="6" hidden="1">#REF!</definedName>
    <definedName name="BExXV5P0F25GGHB05VV24CHATLO1" localSheetId="5" hidden="1">#REF!</definedName>
    <definedName name="BExXV5P0F25GGHB05VV24CHATLO1" localSheetId="28" hidden="1">#REF!</definedName>
    <definedName name="BExXV5P0F25GGHB05VV24CHATLO1" localSheetId="3" hidden="1">#REF!</definedName>
    <definedName name="BExXV5P0F25GGHB05VV24CHATLO1" localSheetId="15" hidden="1">#REF!</definedName>
    <definedName name="BExXV5P0F25GGHB05VV24CHATLO1" localSheetId="25" hidden="1">#REF!</definedName>
    <definedName name="BExXV5P0F25GGHB05VV24CHATLO1" localSheetId="13" hidden="1">#REF!</definedName>
    <definedName name="BExXV5P0F25GGHB05VV24CHATLO1" localSheetId="14" hidden="1">#REF!</definedName>
    <definedName name="BExXV5P0F25GGHB05VV24CHATLO1" localSheetId="12" hidden="1">#REF!</definedName>
    <definedName name="BExXV5P0F25GGHB05VV24CHATLO1" localSheetId="4" hidden="1">#REF!</definedName>
    <definedName name="BExXV5P0F25GGHB05VV24CHATLO1" localSheetId="8" hidden="1">#REF!</definedName>
    <definedName name="BExXV5P0F25GGHB05VV24CHATLO1" localSheetId="26" hidden="1">#REF!</definedName>
    <definedName name="BExXV5P0F25GGHB05VV24CHATLO1" localSheetId="7" hidden="1">#REF!</definedName>
    <definedName name="BExXV5P0F25GGHB05VV24CHATLO1" hidden="1">#REF!</definedName>
    <definedName name="BExXVIVRDQP1TVL82ARPY8NU7L4D" localSheetId="11" hidden="1">#REF!</definedName>
    <definedName name="BExXVIVRDQP1TVL82ARPY8NU7L4D" localSheetId="6" hidden="1">#REF!</definedName>
    <definedName name="BExXVIVRDQP1TVL82ARPY8NU7L4D" localSheetId="5" hidden="1">#REF!</definedName>
    <definedName name="BExXVIVRDQP1TVL82ARPY8NU7L4D" localSheetId="28" hidden="1">#REF!</definedName>
    <definedName name="BExXVIVRDQP1TVL82ARPY8NU7L4D" localSheetId="3" hidden="1">#REF!</definedName>
    <definedName name="BExXVIVRDQP1TVL82ARPY8NU7L4D" localSheetId="15" hidden="1">#REF!</definedName>
    <definedName name="BExXVIVRDQP1TVL82ARPY8NU7L4D" localSheetId="25" hidden="1">#REF!</definedName>
    <definedName name="BExXVIVRDQP1TVL82ARPY8NU7L4D" localSheetId="13" hidden="1">#REF!</definedName>
    <definedName name="BExXVIVRDQP1TVL82ARPY8NU7L4D" localSheetId="14" hidden="1">#REF!</definedName>
    <definedName name="BExXVIVRDQP1TVL82ARPY8NU7L4D" localSheetId="12" hidden="1">#REF!</definedName>
    <definedName name="BExXVIVRDQP1TVL82ARPY8NU7L4D" localSheetId="4" hidden="1">#REF!</definedName>
    <definedName name="BExXVIVRDQP1TVL82ARPY8NU7L4D" localSheetId="8" hidden="1">#REF!</definedName>
    <definedName name="BExXVIVRDQP1TVL82ARPY8NU7L4D" localSheetId="26" hidden="1">#REF!</definedName>
    <definedName name="BExXVIVRDQP1TVL82ARPY8NU7L4D" localSheetId="7" hidden="1">#REF!</definedName>
    <definedName name="BExXVIVRDQP1TVL82ARPY8NU7L4D" hidden="1">#REF!</definedName>
    <definedName name="BExXWZH2WDU5PY25RYVE874AVWH4" localSheetId="11" hidden="1">#REF!</definedName>
    <definedName name="BExXWZH2WDU5PY25RYVE874AVWH4" localSheetId="6" hidden="1">#REF!</definedName>
    <definedName name="BExXWZH2WDU5PY25RYVE874AVWH4" localSheetId="5" hidden="1">#REF!</definedName>
    <definedName name="BExXWZH2WDU5PY25RYVE874AVWH4" localSheetId="28" hidden="1">#REF!</definedName>
    <definedName name="BExXWZH2WDU5PY25RYVE874AVWH4" localSheetId="3" hidden="1">#REF!</definedName>
    <definedName name="BExXWZH2WDU5PY25RYVE874AVWH4" localSheetId="15" hidden="1">#REF!</definedName>
    <definedName name="BExXWZH2WDU5PY25RYVE874AVWH4" localSheetId="25" hidden="1">#REF!</definedName>
    <definedName name="BExXWZH2WDU5PY25RYVE874AVWH4" localSheetId="13" hidden="1">#REF!</definedName>
    <definedName name="BExXWZH2WDU5PY25RYVE874AVWH4" localSheetId="14" hidden="1">#REF!</definedName>
    <definedName name="BExXWZH2WDU5PY25RYVE874AVWH4" localSheetId="12" hidden="1">#REF!</definedName>
    <definedName name="BExXWZH2WDU5PY25RYVE874AVWH4" localSheetId="4" hidden="1">#REF!</definedName>
    <definedName name="BExXWZH2WDU5PY25RYVE874AVWH4" localSheetId="8" hidden="1">#REF!</definedName>
    <definedName name="BExXWZH2WDU5PY25RYVE874AVWH4" localSheetId="26" hidden="1">#REF!</definedName>
    <definedName name="BExXWZH2WDU5PY25RYVE874AVWH4" localSheetId="7" hidden="1">#REF!</definedName>
    <definedName name="BExXWZH2WDU5PY25RYVE874AVWH4" hidden="1">#REF!</definedName>
    <definedName name="BExXX0Z6A4U6ZGZEFMMZ9J3AODHP" localSheetId="11" hidden="1">#REF!</definedName>
    <definedName name="BExXX0Z6A4U6ZGZEFMMZ9J3AODHP" localSheetId="6" hidden="1">#REF!</definedName>
    <definedName name="BExXX0Z6A4U6ZGZEFMMZ9J3AODHP" localSheetId="5" hidden="1">#REF!</definedName>
    <definedName name="BExXX0Z6A4U6ZGZEFMMZ9J3AODHP" localSheetId="28" hidden="1">#REF!</definedName>
    <definedName name="BExXX0Z6A4U6ZGZEFMMZ9J3AODHP" localSheetId="3" hidden="1">#REF!</definedName>
    <definedName name="BExXX0Z6A4U6ZGZEFMMZ9J3AODHP" localSheetId="15" hidden="1">#REF!</definedName>
    <definedName name="BExXX0Z6A4U6ZGZEFMMZ9J3AODHP" localSheetId="13" hidden="1">#REF!</definedName>
    <definedName name="BExXX0Z6A4U6ZGZEFMMZ9J3AODHP" localSheetId="14" hidden="1">#REF!</definedName>
    <definedName name="BExXX0Z6A4U6ZGZEFMMZ9J3AODHP" localSheetId="12" hidden="1">#REF!</definedName>
    <definedName name="BExXX0Z6A4U6ZGZEFMMZ9J3AODHP" localSheetId="4" hidden="1">#REF!</definedName>
    <definedName name="BExXX0Z6A4U6ZGZEFMMZ9J3AODHP" localSheetId="8" hidden="1">#REF!</definedName>
    <definedName name="BExXX0Z6A4U6ZGZEFMMZ9J3AODHP" localSheetId="26" hidden="1">#REF!</definedName>
    <definedName name="BExXX0Z6A4U6ZGZEFMMZ9J3AODHP" localSheetId="7" hidden="1">#REF!</definedName>
    <definedName name="BExXX0Z6A4U6ZGZEFMMZ9J3AODHP" hidden="1">#REF!</definedName>
    <definedName name="BExXX67XRSSJPVXF6MQ2SFIGN4Y7" localSheetId="11" hidden="1">#REF!</definedName>
    <definedName name="BExXX67XRSSJPVXF6MQ2SFIGN4Y7" localSheetId="6" hidden="1">#REF!</definedName>
    <definedName name="BExXX67XRSSJPVXF6MQ2SFIGN4Y7" localSheetId="5" hidden="1">#REF!</definedName>
    <definedName name="BExXX67XRSSJPVXF6MQ2SFIGN4Y7" localSheetId="28" hidden="1">#REF!</definedName>
    <definedName name="BExXX67XRSSJPVXF6MQ2SFIGN4Y7" localSheetId="3" hidden="1">#REF!</definedName>
    <definedName name="BExXX67XRSSJPVXF6MQ2SFIGN4Y7" localSheetId="15" hidden="1">#REF!</definedName>
    <definedName name="BExXX67XRSSJPVXF6MQ2SFIGN4Y7" localSheetId="25" hidden="1">#REF!</definedName>
    <definedName name="BExXX67XRSSJPVXF6MQ2SFIGN4Y7" localSheetId="13" hidden="1">#REF!</definedName>
    <definedName name="BExXX67XRSSJPVXF6MQ2SFIGN4Y7" localSheetId="14" hidden="1">#REF!</definedName>
    <definedName name="BExXX67XRSSJPVXF6MQ2SFIGN4Y7" localSheetId="12" hidden="1">#REF!</definedName>
    <definedName name="BExXX67XRSSJPVXF6MQ2SFIGN4Y7" localSheetId="4" hidden="1">#REF!</definedName>
    <definedName name="BExXX67XRSSJPVXF6MQ2SFIGN4Y7" localSheetId="8" hidden="1">#REF!</definedName>
    <definedName name="BExXX67XRSSJPVXF6MQ2SFIGN4Y7" localSheetId="26" hidden="1">#REF!</definedName>
    <definedName name="BExXX67XRSSJPVXF6MQ2SFIGN4Y7" localSheetId="7" hidden="1">#REF!</definedName>
    <definedName name="BExXX67XRSSJPVXF6MQ2SFIGN4Y7" hidden="1">#REF!</definedName>
    <definedName name="BExXXG3ZOCBXIAAIZVCSP0WU65PV" localSheetId="11" hidden="1">#REF!</definedName>
    <definedName name="BExXXG3ZOCBXIAAIZVCSP0WU65PV" localSheetId="6" hidden="1">#REF!</definedName>
    <definedName name="BExXXG3ZOCBXIAAIZVCSP0WU65PV" localSheetId="5" hidden="1">#REF!</definedName>
    <definedName name="BExXXG3ZOCBXIAAIZVCSP0WU65PV" localSheetId="28" hidden="1">#REF!</definedName>
    <definedName name="BExXXG3ZOCBXIAAIZVCSP0WU65PV" localSheetId="3" hidden="1">#REF!</definedName>
    <definedName name="BExXXG3ZOCBXIAAIZVCSP0WU65PV" localSheetId="15" hidden="1">#REF!</definedName>
    <definedName name="BExXXG3ZOCBXIAAIZVCSP0WU65PV" localSheetId="25" hidden="1">#REF!</definedName>
    <definedName name="BExXXG3ZOCBXIAAIZVCSP0WU65PV" localSheetId="13" hidden="1">#REF!</definedName>
    <definedName name="BExXXG3ZOCBXIAAIZVCSP0WU65PV" localSheetId="14" hidden="1">#REF!</definedName>
    <definedName name="BExXXG3ZOCBXIAAIZVCSP0WU65PV" localSheetId="12" hidden="1">#REF!</definedName>
    <definedName name="BExXXG3ZOCBXIAAIZVCSP0WU65PV" localSheetId="4" hidden="1">#REF!</definedName>
    <definedName name="BExXXG3ZOCBXIAAIZVCSP0WU65PV" localSheetId="8" hidden="1">#REF!</definedName>
    <definedName name="BExXXG3ZOCBXIAAIZVCSP0WU65PV" localSheetId="26" hidden="1">#REF!</definedName>
    <definedName name="BExXXG3ZOCBXIAAIZVCSP0WU65PV" localSheetId="7" hidden="1">#REF!</definedName>
    <definedName name="BExXXG3ZOCBXIAAIZVCSP0WU65PV" hidden="1">#REF!</definedName>
    <definedName name="BExXY913GRTBM5NJHI491SHLI4LP" localSheetId="11" hidden="1">#REF!</definedName>
    <definedName name="BExXY913GRTBM5NJHI491SHLI4LP" localSheetId="6" hidden="1">#REF!</definedName>
    <definedName name="BExXY913GRTBM5NJHI491SHLI4LP" localSheetId="5" hidden="1">#REF!</definedName>
    <definedName name="BExXY913GRTBM5NJHI491SHLI4LP" localSheetId="28" hidden="1">#REF!</definedName>
    <definedName name="BExXY913GRTBM5NJHI491SHLI4LP" localSheetId="3" hidden="1">#REF!</definedName>
    <definedName name="BExXY913GRTBM5NJHI491SHLI4LP" localSheetId="15" hidden="1">#REF!</definedName>
    <definedName name="BExXY913GRTBM5NJHI491SHLI4LP" localSheetId="25" hidden="1">#REF!</definedName>
    <definedName name="BExXY913GRTBM5NJHI491SHLI4LP" localSheetId="13" hidden="1">#REF!</definedName>
    <definedName name="BExXY913GRTBM5NJHI491SHLI4LP" localSheetId="14" hidden="1">#REF!</definedName>
    <definedName name="BExXY913GRTBM5NJHI491SHLI4LP" localSheetId="12" hidden="1">#REF!</definedName>
    <definedName name="BExXY913GRTBM5NJHI491SHLI4LP" localSheetId="4" hidden="1">#REF!</definedName>
    <definedName name="BExXY913GRTBM5NJHI491SHLI4LP" localSheetId="8" hidden="1">#REF!</definedName>
    <definedName name="BExXY913GRTBM5NJHI491SHLI4LP" localSheetId="26" hidden="1">#REF!</definedName>
    <definedName name="BExXY913GRTBM5NJHI491SHLI4LP" localSheetId="7" hidden="1">#REF!</definedName>
    <definedName name="BExXY913GRTBM5NJHI491SHLI4LP" hidden="1">#REF!</definedName>
    <definedName name="BExXZBJH9CYZY77E6NI3P1XRC191" localSheetId="11" hidden="1">#REF!</definedName>
    <definedName name="BExXZBJH9CYZY77E6NI3P1XRC191" localSheetId="6" hidden="1">#REF!</definedName>
    <definedName name="BExXZBJH9CYZY77E6NI3P1XRC191" localSheetId="5" hidden="1">#REF!</definedName>
    <definedName name="BExXZBJH9CYZY77E6NI3P1XRC191" localSheetId="28" hidden="1">#REF!</definedName>
    <definedName name="BExXZBJH9CYZY77E6NI3P1XRC191" localSheetId="3" hidden="1">#REF!</definedName>
    <definedName name="BExXZBJH9CYZY77E6NI3P1XRC191" localSheetId="15" hidden="1">#REF!</definedName>
    <definedName name="BExXZBJH9CYZY77E6NI3P1XRC191" localSheetId="13" hidden="1">#REF!</definedName>
    <definedName name="BExXZBJH9CYZY77E6NI3P1XRC191" localSheetId="14" hidden="1">#REF!</definedName>
    <definedName name="BExXZBJH9CYZY77E6NI3P1XRC191" localSheetId="12" hidden="1">#REF!</definedName>
    <definedName name="BExXZBJH9CYZY77E6NI3P1XRC191" localSheetId="4" hidden="1">#REF!</definedName>
    <definedName name="BExXZBJH9CYZY77E6NI3P1XRC191" localSheetId="8" hidden="1">#REF!</definedName>
    <definedName name="BExXZBJH9CYZY77E6NI3P1XRC191" localSheetId="26" hidden="1">#REF!</definedName>
    <definedName name="BExXZBJH9CYZY77E6NI3P1XRC191" localSheetId="7" hidden="1">#REF!</definedName>
    <definedName name="BExXZBJH9CYZY77E6NI3P1XRC191" hidden="1">#REF!</definedName>
    <definedName name="BExXZNDLYG13GZI4BZC2R95WEK07" localSheetId="11" hidden="1">#REF!</definedName>
    <definedName name="BExXZNDLYG13GZI4BZC2R95WEK07" localSheetId="6" hidden="1">#REF!</definedName>
    <definedName name="BExXZNDLYG13GZI4BZC2R95WEK07" localSheetId="5" hidden="1">#REF!</definedName>
    <definedName name="BExXZNDLYG13GZI4BZC2R95WEK07" localSheetId="28" hidden="1">#REF!</definedName>
    <definedName name="BExXZNDLYG13GZI4BZC2R95WEK07" localSheetId="3" hidden="1">#REF!</definedName>
    <definedName name="BExXZNDLYG13GZI4BZC2R95WEK07" localSheetId="15" hidden="1">#REF!</definedName>
    <definedName name="BExXZNDLYG13GZI4BZC2R95WEK07" localSheetId="25" hidden="1">#REF!</definedName>
    <definedName name="BExXZNDLYG13GZI4BZC2R95WEK07" localSheetId="13" hidden="1">#REF!</definedName>
    <definedName name="BExXZNDLYG13GZI4BZC2R95WEK07" localSheetId="14" hidden="1">#REF!</definedName>
    <definedName name="BExXZNDLYG13GZI4BZC2R95WEK07" localSheetId="12" hidden="1">#REF!</definedName>
    <definedName name="BExXZNDLYG13GZI4BZC2R95WEK07" localSheetId="4" hidden="1">#REF!</definedName>
    <definedName name="BExXZNDLYG13GZI4BZC2R95WEK07" localSheetId="8" hidden="1">#REF!</definedName>
    <definedName name="BExXZNDLYG13GZI4BZC2R95WEK07" localSheetId="26" hidden="1">#REF!</definedName>
    <definedName name="BExXZNDLYG13GZI4BZC2R95WEK07" localSheetId="7" hidden="1">#REF!</definedName>
    <definedName name="BExXZNDLYG13GZI4BZC2R95WEK07" hidden="1">#REF!</definedName>
    <definedName name="BExXZRQ50KDKQHNGXAIRR8PF7G5Q" localSheetId="11" hidden="1">#REF!</definedName>
    <definedName name="BExXZRQ50KDKQHNGXAIRR8PF7G5Q" localSheetId="6" hidden="1">#REF!</definedName>
    <definedName name="BExXZRQ50KDKQHNGXAIRR8PF7G5Q" localSheetId="5" hidden="1">#REF!</definedName>
    <definedName name="BExXZRQ50KDKQHNGXAIRR8PF7G5Q" localSheetId="28" hidden="1">#REF!</definedName>
    <definedName name="BExXZRQ50KDKQHNGXAIRR8PF7G5Q" localSheetId="3" hidden="1">#REF!</definedName>
    <definedName name="BExXZRQ50KDKQHNGXAIRR8PF7G5Q" localSheetId="15" hidden="1">#REF!</definedName>
    <definedName name="BExXZRQ50KDKQHNGXAIRR8PF7G5Q" localSheetId="25" hidden="1">#REF!</definedName>
    <definedName name="BExXZRQ50KDKQHNGXAIRR8PF7G5Q" localSheetId="13" hidden="1">#REF!</definedName>
    <definedName name="BExXZRQ50KDKQHNGXAIRR8PF7G5Q" localSheetId="14" hidden="1">#REF!</definedName>
    <definedName name="BExXZRQ50KDKQHNGXAIRR8PF7G5Q" localSheetId="12" hidden="1">#REF!</definedName>
    <definedName name="BExXZRQ50KDKQHNGXAIRR8PF7G5Q" localSheetId="4" hidden="1">#REF!</definedName>
    <definedName name="BExXZRQ50KDKQHNGXAIRR8PF7G5Q" localSheetId="8" hidden="1">#REF!</definedName>
    <definedName name="BExXZRQ50KDKQHNGXAIRR8PF7G5Q" localSheetId="26" hidden="1">#REF!</definedName>
    <definedName name="BExXZRQ50KDKQHNGXAIRR8PF7G5Q" localSheetId="7" hidden="1">#REF!</definedName>
    <definedName name="BExXZRQ50KDKQHNGXAIRR8PF7G5Q" hidden="1">#REF!</definedName>
    <definedName name="BExY2N4EY1DZ4L35N43GM0IB2VPK" localSheetId="11" hidden="1">#REF!</definedName>
    <definedName name="BExY2N4EY1DZ4L35N43GM0IB2VPK" localSheetId="6" hidden="1">#REF!</definedName>
    <definedName name="BExY2N4EY1DZ4L35N43GM0IB2VPK" localSheetId="5" hidden="1">#REF!</definedName>
    <definedName name="BExY2N4EY1DZ4L35N43GM0IB2VPK" localSheetId="28" hidden="1">#REF!</definedName>
    <definedName name="BExY2N4EY1DZ4L35N43GM0IB2VPK" localSheetId="3" hidden="1">#REF!</definedName>
    <definedName name="BExY2N4EY1DZ4L35N43GM0IB2VPK" localSheetId="15" hidden="1">#REF!</definedName>
    <definedName name="BExY2N4EY1DZ4L35N43GM0IB2VPK" localSheetId="25" hidden="1">#REF!</definedName>
    <definedName name="BExY2N4EY1DZ4L35N43GM0IB2VPK" localSheetId="13" hidden="1">#REF!</definedName>
    <definedName name="BExY2N4EY1DZ4L35N43GM0IB2VPK" localSheetId="14" hidden="1">#REF!</definedName>
    <definedName name="BExY2N4EY1DZ4L35N43GM0IB2VPK" localSheetId="12" hidden="1">#REF!</definedName>
    <definedName name="BExY2N4EY1DZ4L35N43GM0IB2VPK" localSheetId="4" hidden="1">#REF!</definedName>
    <definedName name="BExY2N4EY1DZ4L35N43GM0IB2VPK" localSheetId="8" hidden="1">#REF!</definedName>
    <definedName name="BExY2N4EY1DZ4L35N43GM0IB2VPK" localSheetId="26" hidden="1">#REF!</definedName>
    <definedName name="BExY2N4EY1DZ4L35N43GM0IB2VPK" localSheetId="7" hidden="1">#REF!</definedName>
    <definedName name="BExY2N4EY1DZ4L35N43GM0IB2VPK" hidden="1">#REF!</definedName>
    <definedName name="BExY3MMWXIQSTJWDYYFN0TA1A1SH" localSheetId="11" hidden="1">#REF!</definedName>
    <definedName name="BExY3MMWXIQSTJWDYYFN0TA1A1SH" localSheetId="6" hidden="1">#REF!</definedName>
    <definedName name="BExY3MMWXIQSTJWDYYFN0TA1A1SH" localSheetId="5" hidden="1">#REF!</definedName>
    <definedName name="BExY3MMWXIQSTJWDYYFN0TA1A1SH" localSheetId="28" hidden="1">#REF!</definedName>
    <definedName name="BExY3MMWXIQSTJWDYYFN0TA1A1SH" localSheetId="3" hidden="1">#REF!</definedName>
    <definedName name="BExY3MMWXIQSTJWDYYFN0TA1A1SH" localSheetId="15" hidden="1">#REF!</definedName>
    <definedName name="BExY3MMWXIQSTJWDYYFN0TA1A1SH" localSheetId="25" hidden="1">#REF!</definedName>
    <definedName name="BExY3MMWXIQSTJWDYYFN0TA1A1SH" localSheetId="13" hidden="1">#REF!</definedName>
    <definedName name="BExY3MMWXIQSTJWDYYFN0TA1A1SH" localSheetId="14" hidden="1">#REF!</definedName>
    <definedName name="BExY3MMWXIQSTJWDYYFN0TA1A1SH" localSheetId="12" hidden="1">#REF!</definedName>
    <definedName name="BExY3MMWXIQSTJWDYYFN0TA1A1SH" localSheetId="4" hidden="1">#REF!</definedName>
    <definedName name="BExY3MMWXIQSTJWDYYFN0TA1A1SH" localSheetId="8" hidden="1">#REF!</definedName>
    <definedName name="BExY3MMWXIQSTJWDYYFN0TA1A1SH" localSheetId="26" hidden="1">#REF!</definedName>
    <definedName name="BExY3MMWXIQSTJWDYYFN0TA1A1SH" localSheetId="7" hidden="1">#REF!</definedName>
    <definedName name="BExY3MMWXIQSTJWDYYFN0TA1A1SH" hidden="1">#REF!</definedName>
    <definedName name="BExY68W65TVGJYVP88U94OZJXW92" localSheetId="11" hidden="1">#REF!</definedName>
    <definedName name="BExY68W65TVGJYVP88U94OZJXW92" localSheetId="6" hidden="1">#REF!</definedName>
    <definedName name="BExY68W65TVGJYVP88U94OZJXW92" localSheetId="5" hidden="1">#REF!</definedName>
    <definedName name="BExY68W65TVGJYVP88U94OZJXW92" localSheetId="28" hidden="1">#REF!</definedName>
    <definedName name="BExY68W65TVGJYVP88U94OZJXW92" localSheetId="3" hidden="1">#REF!</definedName>
    <definedName name="BExY68W65TVGJYVP88U94OZJXW92" localSheetId="15" hidden="1">#REF!</definedName>
    <definedName name="BExY68W65TVGJYVP88U94OZJXW92" localSheetId="25" hidden="1">#REF!</definedName>
    <definedName name="BExY68W65TVGJYVP88U94OZJXW92" localSheetId="13" hidden="1">#REF!</definedName>
    <definedName name="BExY68W65TVGJYVP88U94OZJXW92" localSheetId="14" hidden="1">#REF!</definedName>
    <definedName name="BExY68W65TVGJYVP88U94OZJXW92" localSheetId="12" hidden="1">#REF!</definedName>
    <definedName name="BExY68W65TVGJYVP88U94OZJXW92" localSheetId="4" hidden="1">#REF!</definedName>
    <definedName name="BExY68W65TVGJYVP88U94OZJXW92" localSheetId="8" hidden="1">#REF!</definedName>
    <definedName name="BExY68W65TVGJYVP88U94OZJXW92" localSheetId="26" hidden="1">#REF!</definedName>
    <definedName name="BExY68W65TVGJYVP88U94OZJXW92" localSheetId="7" hidden="1">#REF!</definedName>
    <definedName name="BExY68W65TVGJYVP88U94OZJXW92" hidden="1">#REF!</definedName>
    <definedName name="BExZJQJI4H09EC94GXCLZDAB05VB" localSheetId="11" hidden="1">[1]HEADER!#REF!</definedName>
    <definedName name="BExZJQJI4H09EC94GXCLZDAB05VB" localSheetId="6" hidden="1">[1]HEADER!#REF!</definedName>
    <definedName name="BExZJQJI4H09EC94GXCLZDAB05VB" localSheetId="5" hidden="1">[1]HEADER!#REF!</definedName>
    <definedName name="BExZJQJI4H09EC94GXCLZDAB05VB" localSheetId="28" hidden="1">[1]HEADER!#REF!</definedName>
    <definedName name="BExZJQJI4H09EC94GXCLZDAB05VB" localSheetId="3" hidden="1">[1]HEADER!#REF!</definedName>
    <definedName name="BExZJQJI4H09EC94GXCLZDAB05VB" localSheetId="15" hidden="1">[1]HEADER!#REF!</definedName>
    <definedName name="BExZJQJI4H09EC94GXCLZDAB05VB" localSheetId="25" hidden="1">[1]HEADER!#REF!</definedName>
    <definedName name="BExZJQJI4H09EC94GXCLZDAB05VB" localSheetId="13" hidden="1">[1]HEADER!#REF!</definedName>
    <definedName name="BExZJQJI4H09EC94GXCLZDAB05VB" localSheetId="14" hidden="1">[1]HEADER!#REF!</definedName>
    <definedName name="BExZJQJI4H09EC94GXCLZDAB05VB" localSheetId="12" hidden="1">[1]HEADER!#REF!</definedName>
    <definedName name="BExZJQJI4H09EC94GXCLZDAB05VB" localSheetId="4" hidden="1">[1]HEADER!#REF!</definedName>
    <definedName name="BExZJQJI4H09EC94GXCLZDAB05VB" localSheetId="8" hidden="1">[1]HEADER!#REF!</definedName>
    <definedName name="BExZJQJI4H09EC94GXCLZDAB05VB" localSheetId="26" hidden="1">[1]HEADER!#REF!</definedName>
    <definedName name="BExZJQJI4H09EC94GXCLZDAB05VB" localSheetId="7" hidden="1">[1]HEADER!#REF!</definedName>
    <definedName name="BExZJQJI4H09EC94GXCLZDAB05VB" hidden="1">[1]HEADER!#REF!</definedName>
    <definedName name="BExZKR3VJ576YAUQN076B93KO59K" localSheetId="11" hidden="1">#REF!</definedName>
    <definedName name="BExZKR3VJ576YAUQN076B93KO59K" localSheetId="6" hidden="1">#REF!</definedName>
    <definedName name="BExZKR3VJ576YAUQN076B93KO59K" localSheetId="5" hidden="1">#REF!</definedName>
    <definedName name="BExZKR3VJ576YAUQN076B93KO59K" localSheetId="23" hidden="1">#REF!</definedName>
    <definedName name="BExZKR3VJ576YAUQN076B93KO59K" localSheetId="28" hidden="1">#REF!</definedName>
    <definedName name="BExZKR3VJ576YAUQN076B93KO59K" localSheetId="3" hidden="1">#REF!</definedName>
    <definedName name="BExZKR3VJ576YAUQN076B93KO59K" localSheetId="15" hidden="1">#REF!</definedName>
    <definedName name="BExZKR3VJ576YAUQN076B93KO59K" localSheetId="25" hidden="1">#REF!</definedName>
    <definedName name="BExZKR3VJ576YAUQN076B93KO59K" localSheetId="13" hidden="1">#REF!</definedName>
    <definedName name="BExZKR3VJ576YAUQN076B93KO59K" localSheetId="14" hidden="1">#REF!</definedName>
    <definedName name="BExZKR3VJ576YAUQN076B93KO59K" localSheetId="21" hidden="1">#REF!</definedName>
    <definedName name="BExZKR3VJ576YAUQN076B93KO59K" localSheetId="12" hidden="1">#REF!</definedName>
    <definedName name="BExZKR3VJ576YAUQN076B93KO59K" localSheetId="4" hidden="1">#REF!</definedName>
    <definedName name="BExZKR3VJ576YAUQN076B93KO59K" localSheetId="8" hidden="1">#REF!</definedName>
    <definedName name="BExZKR3VJ576YAUQN076B93KO59K" localSheetId="26" hidden="1">#REF!</definedName>
    <definedName name="BExZKR3VJ576YAUQN076B93KO59K" localSheetId="7" hidden="1">#REF!</definedName>
    <definedName name="BExZKR3VJ576YAUQN076B93KO59K" hidden="1">#REF!</definedName>
    <definedName name="BExZKU92AO3Y1O0ER3PXE4B2I6RI" localSheetId="11" hidden="1">#REF!</definedName>
    <definedName name="BExZKU92AO3Y1O0ER3PXE4B2I6RI" localSheetId="6" hidden="1">#REF!</definedName>
    <definedName name="BExZKU92AO3Y1O0ER3PXE4B2I6RI" localSheetId="5" hidden="1">#REF!</definedName>
    <definedName name="BExZKU92AO3Y1O0ER3PXE4B2I6RI" localSheetId="28" hidden="1">#REF!</definedName>
    <definedName name="BExZKU92AO3Y1O0ER3PXE4B2I6RI" localSheetId="3" hidden="1">#REF!</definedName>
    <definedName name="BExZKU92AO3Y1O0ER3PXE4B2I6RI" localSheetId="15" hidden="1">#REF!</definedName>
    <definedName name="BExZKU92AO3Y1O0ER3PXE4B2I6RI" localSheetId="25" hidden="1">#REF!</definedName>
    <definedName name="BExZKU92AO3Y1O0ER3PXE4B2I6RI" localSheetId="13" hidden="1">#REF!</definedName>
    <definedName name="BExZKU92AO3Y1O0ER3PXE4B2I6RI" localSheetId="14" hidden="1">#REF!</definedName>
    <definedName name="BExZKU92AO3Y1O0ER3PXE4B2I6RI" localSheetId="12" hidden="1">#REF!</definedName>
    <definedName name="BExZKU92AO3Y1O0ER3PXE4B2I6RI" localSheetId="4" hidden="1">#REF!</definedName>
    <definedName name="BExZKU92AO3Y1O0ER3PXE4B2I6RI" localSheetId="8" hidden="1">#REF!</definedName>
    <definedName name="BExZKU92AO3Y1O0ER3PXE4B2I6RI" localSheetId="26" hidden="1">#REF!</definedName>
    <definedName name="BExZKU92AO3Y1O0ER3PXE4B2I6RI" localSheetId="7" hidden="1">#REF!</definedName>
    <definedName name="BExZKU92AO3Y1O0ER3PXE4B2I6RI" hidden="1">#REF!</definedName>
    <definedName name="BExZKUJTD6LL7UXH2TZWJEBIWBK9" localSheetId="11" hidden="1">#REF!</definedName>
    <definedName name="BExZKUJTD6LL7UXH2TZWJEBIWBK9" localSheetId="6" hidden="1">#REF!</definedName>
    <definedName name="BExZKUJTD6LL7UXH2TZWJEBIWBK9" localSheetId="5" hidden="1">#REF!</definedName>
    <definedName name="BExZKUJTD6LL7UXH2TZWJEBIWBK9" localSheetId="28" hidden="1">#REF!</definedName>
    <definedName name="BExZKUJTD6LL7UXH2TZWJEBIWBK9" localSheetId="3" hidden="1">#REF!</definedName>
    <definedName name="BExZKUJTD6LL7UXH2TZWJEBIWBK9" localSheetId="15" hidden="1">#REF!</definedName>
    <definedName name="BExZKUJTD6LL7UXH2TZWJEBIWBK9" localSheetId="25" hidden="1">#REF!</definedName>
    <definedName name="BExZKUJTD6LL7UXH2TZWJEBIWBK9" localSheetId="13" hidden="1">#REF!</definedName>
    <definedName name="BExZKUJTD6LL7UXH2TZWJEBIWBK9" localSheetId="14" hidden="1">#REF!</definedName>
    <definedName name="BExZKUJTD6LL7UXH2TZWJEBIWBK9" localSheetId="12" hidden="1">#REF!</definedName>
    <definedName name="BExZKUJTD6LL7UXH2TZWJEBIWBK9" localSheetId="4" hidden="1">#REF!</definedName>
    <definedName name="BExZKUJTD6LL7UXH2TZWJEBIWBK9" localSheetId="8" hidden="1">#REF!</definedName>
    <definedName name="BExZKUJTD6LL7UXH2TZWJEBIWBK9" localSheetId="26" hidden="1">#REF!</definedName>
    <definedName name="BExZKUJTD6LL7UXH2TZWJEBIWBK9" localSheetId="7" hidden="1">#REF!</definedName>
    <definedName name="BExZKUJTD6LL7UXH2TZWJEBIWBK9" hidden="1">#REF!</definedName>
    <definedName name="BExZLPV9SS22Q89NOAAPH4KE2NCI" localSheetId="11" hidden="1">#REF!</definedName>
    <definedName name="BExZLPV9SS22Q89NOAAPH4KE2NCI" localSheetId="6" hidden="1">#REF!</definedName>
    <definedName name="BExZLPV9SS22Q89NOAAPH4KE2NCI" localSheetId="5" hidden="1">#REF!</definedName>
    <definedName name="BExZLPV9SS22Q89NOAAPH4KE2NCI" localSheetId="28" hidden="1">#REF!</definedName>
    <definedName name="BExZLPV9SS22Q89NOAAPH4KE2NCI" localSheetId="3" hidden="1">#REF!</definedName>
    <definedName name="BExZLPV9SS22Q89NOAAPH4KE2NCI" localSheetId="15" hidden="1">#REF!</definedName>
    <definedName name="BExZLPV9SS22Q89NOAAPH4KE2NCI" localSheetId="25" hidden="1">#REF!</definedName>
    <definedName name="BExZLPV9SS22Q89NOAAPH4KE2NCI" localSheetId="13" hidden="1">#REF!</definedName>
    <definedName name="BExZLPV9SS22Q89NOAAPH4KE2NCI" localSheetId="14" hidden="1">#REF!</definedName>
    <definedName name="BExZLPV9SS22Q89NOAAPH4KE2NCI" localSheetId="12" hidden="1">#REF!</definedName>
    <definedName name="BExZLPV9SS22Q89NOAAPH4KE2NCI" localSheetId="4" hidden="1">#REF!</definedName>
    <definedName name="BExZLPV9SS22Q89NOAAPH4KE2NCI" localSheetId="8" hidden="1">#REF!</definedName>
    <definedName name="BExZLPV9SS22Q89NOAAPH4KE2NCI" localSheetId="26" hidden="1">#REF!</definedName>
    <definedName name="BExZLPV9SS22Q89NOAAPH4KE2NCI" localSheetId="7" hidden="1">#REF!</definedName>
    <definedName name="BExZLPV9SS22Q89NOAAPH4KE2NCI" hidden="1">#REF!</definedName>
    <definedName name="BExZM4US2DP7QFX3MP7L50SP2XOL" localSheetId="11" hidden="1">#REF!</definedName>
    <definedName name="BExZM4US2DP7QFX3MP7L50SP2XOL" localSheetId="6" hidden="1">#REF!</definedName>
    <definedName name="BExZM4US2DP7QFX3MP7L50SP2XOL" localSheetId="5" hidden="1">#REF!</definedName>
    <definedName name="BExZM4US2DP7QFX3MP7L50SP2XOL" localSheetId="28" hidden="1">#REF!</definedName>
    <definedName name="BExZM4US2DP7QFX3MP7L50SP2XOL" localSheetId="3" hidden="1">#REF!</definedName>
    <definedName name="BExZM4US2DP7QFX3MP7L50SP2XOL" localSheetId="15" hidden="1">#REF!</definedName>
    <definedName name="BExZM4US2DP7QFX3MP7L50SP2XOL" localSheetId="25" hidden="1">#REF!</definedName>
    <definedName name="BExZM4US2DP7QFX3MP7L50SP2XOL" localSheetId="13" hidden="1">#REF!</definedName>
    <definedName name="BExZM4US2DP7QFX3MP7L50SP2XOL" localSheetId="14" hidden="1">#REF!</definedName>
    <definedName name="BExZM4US2DP7QFX3MP7L50SP2XOL" localSheetId="12" hidden="1">#REF!</definedName>
    <definedName name="BExZM4US2DP7QFX3MP7L50SP2XOL" localSheetId="4" hidden="1">#REF!</definedName>
    <definedName name="BExZM4US2DP7QFX3MP7L50SP2XOL" localSheetId="8" hidden="1">#REF!</definedName>
    <definedName name="BExZM4US2DP7QFX3MP7L50SP2XOL" localSheetId="26" hidden="1">#REF!</definedName>
    <definedName name="BExZM4US2DP7QFX3MP7L50SP2XOL" localSheetId="7" hidden="1">#REF!</definedName>
    <definedName name="BExZM4US2DP7QFX3MP7L50SP2XOL" hidden="1">#REF!</definedName>
    <definedName name="BExZNQZT1LW9775RO9TLV3BRMJ10" localSheetId="11" hidden="1">#REF!</definedName>
    <definedName name="BExZNQZT1LW9775RO9TLV3BRMJ10" localSheetId="6" hidden="1">#REF!</definedName>
    <definedName name="BExZNQZT1LW9775RO9TLV3BRMJ10" localSheetId="5" hidden="1">#REF!</definedName>
    <definedName name="BExZNQZT1LW9775RO9TLV3BRMJ10" localSheetId="28" hidden="1">#REF!</definedName>
    <definedName name="BExZNQZT1LW9775RO9TLV3BRMJ10" localSheetId="3" hidden="1">#REF!</definedName>
    <definedName name="BExZNQZT1LW9775RO9TLV3BRMJ10" localSheetId="15" hidden="1">#REF!</definedName>
    <definedName name="BExZNQZT1LW9775RO9TLV3BRMJ10" localSheetId="25" hidden="1">#REF!</definedName>
    <definedName name="BExZNQZT1LW9775RO9TLV3BRMJ10" localSheetId="13" hidden="1">#REF!</definedName>
    <definedName name="BExZNQZT1LW9775RO9TLV3BRMJ10" localSheetId="14" hidden="1">#REF!</definedName>
    <definedName name="BExZNQZT1LW9775RO9TLV3BRMJ10" localSheetId="12" hidden="1">#REF!</definedName>
    <definedName name="BExZNQZT1LW9775RO9TLV3BRMJ10" localSheetId="4" hidden="1">#REF!</definedName>
    <definedName name="BExZNQZT1LW9775RO9TLV3BRMJ10" localSheetId="8" hidden="1">#REF!</definedName>
    <definedName name="BExZNQZT1LW9775RO9TLV3BRMJ10" localSheetId="26" hidden="1">#REF!</definedName>
    <definedName name="BExZNQZT1LW9775RO9TLV3BRMJ10" localSheetId="7" hidden="1">#REF!</definedName>
    <definedName name="BExZNQZT1LW9775RO9TLV3BRMJ10" hidden="1">#REF!</definedName>
    <definedName name="BExZO1C4DMHFFBZNZODSP4ZX7HD7" localSheetId="11" hidden="1">#REF!</definedName>
    <definedName name="BExZO1C4DMHFFBZNZODSP4ZX7HD7" localSheetId="6" hidden="1">#REF!</definedName>
    <definedName name="BExZO1C4DMHFFBZNZODSP4ZX7HD7" localSheetId="5" hidden="1">#REF!</definedName>
    <definedName name="BExZO1C4DMHFFBZNZODSP4ZX7HD7" localSheetId="28" hidden="1">#REF!</definedName>
    <definedName name="BExZO1C4DMHFFBZNZODSP4ZX7HD7" localSheetId="3" hidden="1">#REF!</definedName>
    <definedName name="BExZO1C4DMHFFBZNZODSP4ZX7HD7" localSheetId="15" hidden="1">#REF!</definedName>
    <definedName name="BExZO1C4DMHFFBZNZODSP4ZX7HD7" localSheetId="25" hidden="1">#REF!</definedName>
    <definedName name="BExZO1C4DMHFFBZNZODSP4ZX7HD7" localSheetId="13" hidden="1">#REF!</definedName>
    <definedName name="BExZO1C4DMHFFBZNZODSP4ZX7HD7" localSheetId="14" hidden="1">#REF!</definedName>
    <definedName name="BExZO1C4DMHFFBZNZODSP4ZX7HD7" localSheetId="12" hidden="1">#REF!</definedName>
    <definedName name="BExZO1C4DMHFFBZNZODSP4ZX7HD7" localSheetId="4" hidden="1">#REF!</definedName>
    <definedName name="BExZO1C4DMHFFBZNZODSP4ZX7HD7" localSheetId="8" hidden="1">#REF!</definedName>
    <definedName name="BExZO1C4DMHFFBZNZODSP4ZX7HD7" localSheetId="26" hidden="1">#REF!</definedName>
    <definedName name="BExZO1C4DMHFFBZNZODSP4ZX7HD7" localSheetId="7" hidden="1">#REF!</definedName>
    <definedName name="BExZO1C4DMHFFBZNZODSP4ZX7HD7" hidden="1">#REF!</definedName>
    <definedName name="BExZO99Z8LFFE2OU6KR3GU66ZU0M" localSheetId="11" hidden="1">#REF!</definedName>
    <definedName name="BExZO99Z8LFFE2OU6KR3GU66ZU0M" localSheetId="6" hidden="1">#REF!</definedName>
    <definedName name="BExZO99Z8LFFE2OU6KR3GU66ZU0M" localSheetId="5" hidden="1">#REF!</definedName>
    <definedName name="BExZO99Z8LFFE2OU6KR3GU66ZU0M" localSheetId="28" hidden="1">#REF!</definedName>
    <definedName name="BExZO99Z8LFFE2OU6KR3GU66ZU0M" localSheetId="3" hidden="1">#REF!</definedName>
    <definedName name="BExZO99Z8LFFE2OU6KR3GU66ZU0M" localSheetId="15" hidden="1">#REF!</definedName>
    <definedName name="BExZO99Z8LFFE2OU6KR3GU66ZU0M" localSheetId="25" hidden="1">#REF!</definedName>
    <definedName name="BExZO99Z8LFFE2OU6KR3GU66ZU0M" localSheetId="13" hidden="1">#REF!</definedName>
    <definedName name="BExZO99Z8LFFE2OU6KR3GU66ZU0M" localSheetId="14" hidden="1">#REF!</definedName>
    <definedName name="BExZO99Z8LFFE2OU6KR3GU66ZU0M" localSheetId="12" hidden="1">#REF!</definedName>
    <definedName name="BExZO99Z8LFFE2OU6KR3GU66ZU0M" localSheetId="4" hidden="1">#REF!</definedName>
    <definedName name="BExZO99Z8LFFE2OU6KR3GU66ZU0M" localSheetId="8" hidden="1">#REF!</definedName>
    <definedName name="BExZO99Z8LFFE2OU6KR3GU66ZU0M" localSheetId="26" hidden="1">#REF!</definedName>
    <definedName name="BExZO99Z8LFFE2OU6KR3GU66ZU0M" localSheetId="7" hidden="1">#REF!</definedName>
    <definedName name="BExZO99Z8LFFE2OU6KR3GU66ZU0M" hidden="1">#REF!</definedName>
    <definedName name="BExZP1QYR0G4BE2GNX7T40PRUWTE" localSheetId="11" hidden="1">#REF!</definedName>
    <definedName name="BExZP1QYR0G4BE2GNX7T40PRUWTE" localSheetId="6" hidden="1">#REF!</definedName>
    <definedName name="BExZP1QYR0G4BE2GNX7T40PRUWTE" localSheetId="5" hidden="1">#REF!</definedName>
    <definedName name="BExZP1QYR0G4BE2GNX7T40PRUWTE" localSheetId="28" hidden="1">#REF!</definedName>
    <definedName name="BExZP1QYR0G4BE2GNX7T40PRUWTE" localSheetId="3" hidden="1">#REF!</definedName>
    <definedName name="BExZP1QYR0G4BE2GNX7T40PRUWTE" localSheetId="15" hidden="1">#REF!</definedName>
    <definedName name="BExZP1QYR0G4BE2GNX7T40PRUWTE" localSheetId="25" hidden="1">#REF!</definedName>
    <definedName name="BExZP1QYR0G4BE2GNX7T40PRUWTE" localSheetId="13" hidden="1">#REF!</definedName>
    <definedName name="BExZP1QYR0G4BE2GNX7T40PRUWTE" localSheetId="14" hidden="1">#REF!</definedName>
    <definedName name="BExZP1QYR0G4BE2GNX7T40PRUWTE" localSheetId="12" hidden="1">#REF!</definedName>
    <definedName name="BExZP1QYR0G4BE2GNX7T40PRUWTE" localSheetId="4" hidden="1">#REF!</definedName>
    <definedName name="BExZP1QYR0G4BE2GNX7T40PRUWTE" localSheetId="8" hidden="1">#REF!</definedName>
    <definedName name="BExZP1QYR0G4BE2GNX7T40PRUWTE" localSheetId="26" hidden="1">#REF!</definedName>
    <definedName name="BExZP1QYR0G4BE2GNX7T40PRUWTE" localSheetId="7" hidden="1">#REF!</definedName>
    <definedName name="BExZP1QYR0G4BE2GNX7T40PRUWTE" hidden="1">#REF!</definedName>
    <definedName name="BExZPIOHX3ABCG2YJAIMI6N5FSPL" localSheetId="11" hidden="1">#REF!</definedName>
    <definedName name="BExZPIOHX3ABCG2YJAIMI6N5FSPL" localSheetId="6" hidden="1">#REF!</definedName>
    <definedName name="BExZPIOHX3ABCG2YJAIMI6N5FSPL" localSheetId="5" hidden="1">#REF!</definedName>
    <definedName name="BExZPIOHX3ABCG2YJAIMI6N5FSPL" localSheetId="28" hidden="1">#REF!</definedName>
    <definedName name="BExZPIOHX3ABCG2YJAIMI6N5FSPL" localSheetId="3" hidden="1">#REF!</definedName>
    <definedName name="BExZPIOHX3ABCG2YJAIMI6N5FSPL" localSheetId="15" hidden="1">#REF!</definedName>
    <definedName name="BExZPIOHX3ABCG2YJAIMI6N5FSPL" localSheetId="25" hidden="1">#REF!</definedName>
    <definedName name="BExZPIOHX3ABCG2YJAIMI6N5FSPL" localSheetId="13" hidden="1">#REF!</definedName>
    <definedName name="BExZPIOHX3ABCG2YJAIMI6N5FSPL" localSheetId="14" hidden="1">#REF!</definedName>
    <definedName name="BExZPIOHX3ABCG2YJAIMI6N5FSPL" localSheetId="12" hidden="1">#REF!</definedName>
    <definedName name="BExZPIOHX3ABCG2YJAIMI6N5FSPL" localSheetId="4" hidden="1">#REF!</definedName>
    <definedName name="BExZPIOHX3ABCG2YJAIMI6N5FSPL" localSheetId="8" hidden="1">#REF!</definedName>
    <definedName name="BExZPIOHX3ABCG2YJAIMI6N5FSPL" localSheetId="26" hidden="1">#REF!</definedName>
    <definedName name="BExZPIOHX3ABCG2YJAIMI6N5FSPL" localSheetId="7" hidden="1">#REF!</definedName>
    <definedName name="BExZPIOHX3ABCG2YJAIMI6N5FSPL" hidden="1">#REF!</definedName>
    <definedName name="BExZS23CUQRWA0VA8W5KO8T7HL49" localSheetId="11" hidden="1">#REF!</definedName>
    <definedName name="BExZS23CUQRWA0VA8W5KO8T7HL49" localSheetId="6" hidden="1">#REF!</definedName>
    <definedName name="BExZS23CUQRWA0VA8W5KO8T7HL49" localSheetId="5" hidden="1">#REF!</definedName>
    <definedName name="BExZS23CUQRWA0VA8W5KO8T7HL49" localSheetId="28" hidden="1">#REF!</definedName>
    <definedName name="BExZS23CUQRWA0VA8W5KO8T7HL49" localSheetId="3" hidden="1">#REF!</definedName>
    <definedName name="BExZS23CUQRWA0VA8W5KO8T7HL49" localSheetId="15" hidden="1">#REF!</definedName>
    <definedName name="BExZS23CUQRWA0VA8W5KO8T7HL49" localSheetId="13" hidden="1">#REF!</definedName>
    <definedName name="BExZS23CUQRWA0VA8W5KO8T7HL49" localSheetId="14" hidden="1">#REF!</definedName>
    <definedName name="BExZS23CUQRWA0VA8W5KO8T7HL49" localSheetId="12" hidden="1">#REF!</definedName>
    <definedName name="BExZS23CUQRWA0VA8W5KO8T7HL49" localSheetId="4" hidden="1">#REF!</definedName>
    <definedName name="BExZS23CUQRWA0VA8W5KO8T7HL49" localSheetId="8" hidden="1">#REF!</definedName>
    <definedName name="BExZS23CUQRWA0VA8W5KO8T7HL49" localSheetId="26" hidden="1">#REF!</definedName>
    <definedName name="BExZS23CUQRWA0VA8W5KO8T7HL49" localSheetId="7" hidden="1">#REF!</definedName>
    <definedName name="BExZS23CUQRWA0VA8W5KO8T7HL49" hidden="1">#REF!</definedName>
    <definedName name="BExZSGRVHGXOEDFDQC17GK8OZV7P" localSheetId="11" hidden="1">#REF!</definedName>
    <definedName name="BExZSGRVHGXOEDFDQC17GK8OZV7P" localSheetId="6" hidden="1">#REF!</definedName>
    <definedName name="BExZSGRVHGXOEDFDQC17GK8OZV7P" localSheetId="5" hidden="1">#REF!</definedName>
    <definedName name="BExZSGRVHGXOEDFDQC17GK8OZV7P" localSheetId="28" hidden="1">#REF!</definedName>
    <definedName name="BExZSGRVHGXOEDFDQC17GK8OZV7P" localSheetId="3" hidden="1">#REF!</definedName>
    <definedName name="BExZSGRVHGXOEDFDQC17GK8OZV7P" localSheetId="15" hidden="1">#REF!</definedName>
    <definedName name="BExZSGRVHGXOEDFDQC17GK8OZV7P" localSheetId="25" hidden="1">#REF!</definedName>
    <definedName name="BExZSGRVHGXOEDFDQC17GK8OZV7P" localSheetId="13" hidden="1">#REF!</definedName>
    <definedName name="BExZSGRVHGXOEDFDQC17GK8OZV7P" localSheetId="14" hidden="1">#REF!</definedName>
    <definedName name="BExZSGRVHGXOEDFDQC17GK8OZV7P" localSheetId="12" hidden="1">#REF!</definedName>
    <definedName name="BExZSGRVHGXOEDFDQC17GK8OZV7P" localSheetId="4" hidden="1">#REF!</definedName>
    <definedName name="BExZSGRVHGXOEDFDQC17GK8OZV7P" localSheetId="8" hidden="1">#REF!</definedName>
    <definedName name="BExZSGRVHGXOEDFDQC17GK8OZV7P" localSheetId="26" hidden="1">#REF!</definedName>
    <definedName name="BExZSGRVHGXOEDFDQC17GK8OZV7P" localSheetId="7" hidden="1">#REF!</definedName>
    <definedName name="BExZSGRVHGXOEDFDQC17GK8OZV7P" hidden="1">#REF!</definedName>
    <definedName name="BExZTDQR50ZLG9SHW463LMV4I9EF" localSheetId="11" hidden="1">#REF!</definedName>
    <definedName name="BExZTDQR50ZLG9SHW463LMV4I9EF" localSheetId="6" hidden="1">#REF!</definedName>
    <definedName name="BExZTDQR50ZLG9SHW463LMV4I9EF" localSheetId="5" hidden="1">#REF!</definedName>
    <definedName name="BExZTDQR50ZLG9SHW463LMV4I9EF" localSheetId="28" hidden="1">#REF!</definedName>
    <definedName name="BExZTDQR50ZLG9SHW463LMV4I9EF" localSheetId="3" hidden="1">#REF!</definedName>
    <definedName name="BExZTDQR50ZLG9SHW463LMV4I9EF" localSheetId="15" hidden="1">#REF!</definedName>
    <definedName name="BExZTDQR50ZLG9SHW463LMV4I9EF" localSheetId="25" hidden="1">#REF!</definedName>
    <definedName name="BExZTDQR50ZLG9SHW463LMV4I9EF" localSheetId="13" hidden="1">#REF!</definedName>
    <definedName name="BExZTDQR50ZLG9SHW463LMV4I9EF" localSheetId="14" hidden="1">#REF!</definedName>
    <definedName name="BExZTDQR50ZLG9SHW463LMV4I9EF" localSheetId="12" hidden="1">#REF!</definedName>
    <definedName name="BExZTDQR50ZLG9SHW463LMV4I9EF" localSheetId="4" hidden="1">#REF!</definedName>
    <definedName name="BExZTDQR50ZLG9SHW463LMV4I9EF" localSheetId="8" hidden="1">#REF!</definedName>
    <definedName name="BExZTDQR50ZLG9SHW463LMV4I9EF" localSheetId="26" hidden="1">#REF!</definedName>
    <definedName name="BExZTDQR50ZLG9SHW463LMV4I9EF" localSheetId="7" hidden="1">#REF!</definedName>
    <definedName name="BExZTDQR50ZLG9SHW463LMV4I9EF" hidden="1">#REF!</definedName>
    <definedName name="BExZTUZ96GGOOTAQJ1EXWAKRHOBY" localSheetId="11" hidden="1">#REF!</definedName>
    <definedName name="BExZTUZ96GGOOTAQJ1EXWAKRHOBY" localSheetId="6" hidden="1">#REF!</definedName>
    <definedName name="BExZTUZ96GGOOTAQJ1EXWAKRHOBY" localSheetId="5" hidden="1">#REF!</definedName>
    <definedName name="BExZTUZ96GGOOTAQJ1EXWAKRHOBY" localSheetId="28" hidden="1">#REF!</definedName>
    <definedName name="BExZTUZ96GGOOTAQJ1EXWAKRHOBY" localSheetId="3" hidden="1">#REF!</definedName>
    <definedName name="BExZTUZ96GGOOTAQJ1EXWAKRHOBY" localSheetId="15" hidden="1">#REF!</definedName>
    <definedName name="BExZTUZ96GGOOTAQJ1EXWAKRHOBY" localSheetId="25" hidden="1">#REF!</definedName>
    <definedName name="BExZTUZ96GGOOTAQJ1EXWAKRHOBY" localSheetId="13" hidden="1">#REF!</definedName>
    <definedName name="BExZTUZ96GGOOTAQJ1EXWAKRHOBY" localSheetId="14" hidden="1">#REF!</definedName>
    <definedName name="BExZTUZ96GGOOTAQJ1EXWAKRHOBY" localSheetId="12" hidden="1">#REF!</definedName>
    <definedName name="BExZTUZ96GGOOTAQJ1EXWAKRHOBY" localSheetId="4" hidden="1">#REF!</definedName>
    <definedName name="BExZTUZ96GGOOTAQJ1EXWAKRHOBY" localSheetId="8" hidden="1">#REF!</definedName>
    <definedName name="BExZTUZ96GGOOTAQJ1EXWAKRHOBY" localSheetId="26" hidden="1">#REF!</definedName>
    <definedName name="BExZTUZ96GGOOTAQJ1EXWAKRHOBY" localSheetId="7" hidden="1">#REF!</definedName>
    <definedName name="BExZTUZ96GGOOTAQJ1EXWAKRHOBY" hidden="1">#REF!</definedName>
    <definedName name="BExZWW2CJYV8V7QB41EBGP2YM5OG" localSheetId="11" hidden="1">#REF!</definedName>
    <definedName name="BExZWW2CJYV8V7QB41EBGP2YM5OG" localSheetId="6" hidden="1">#REF!</definedName>
    <definedName name="BExZWW2CJYV8V7QB41EBGP2YM5OG" localSheetId="5" hidden="1">#REF!</definedName>
    <definedName name="BExZWW2CJYV8V7QB41EBGP2YM5OG" localSheetId="28" hidden="1">#REF!</definedName>
    <definedName name="BExZWW2CJYV8V7QB41EBGP2YM5OG" localSheetId="3" hidden="1">#REF!</definedName>
    <definedName name="BExZWW2CJYV8V7QB41EBGP2YM5OG" localSheetId="15" hidden="1">#REF!</definedName>
    <definedName name="BExZWW2CJYV8V7QB41EBGP2YM5OG" localSheetId="25" hidden="1">#REF!</definedName>
    <definedName name="BExZWW2CJYV8V7QB41EBGP2YM5OG" localSheetId="13" hidden="1">#REF!</definedName>
    <definedName name="BExZWW2CJYV8V7QB41EBGP2YM5OG" localSheetId="14" hidden="1">#REF!</definedName>
    <definedName name="BExZWW2CJYV8V7QB41EBGP2YM5OG" localSheetId="12" hidden="1">#REF!</definedName>
    <definedName name="BExZWW2CJYV8V7QB41EBGP2YM5OG" localSheetId="4" hidden="1">#REF!</definedName>
    <definedName name="BExZWW2CJYV8V7QB41EBGP2YM5OG" localSheetId="8" hidden="1">#REF!</definedName>
    <definedName name="BExZWW2CJYV8V7QB41EBGP2YM5OG" localSheetId="26" hidden="1">#REF!</definedName>
    <definedName name="BExZWW2CJYV8V7QB41EBGP2YM5OG" localSheetId="7" hidden="1">#REF!</definedName>
    <definedName name="BExZWW2CJYV8V7QB41EBGP2YM5OG" hidden="1">#REF!</definedName>
    <definedName name="BExZXDLHT6EX4OUX2SOHWODQ9KYG" localSheetId="11" hidden="1">#REF!</definedName>
    <definedName name="BExZXDLHT6EX4OUX2SOHWODQ9KYG" localSheetId="6" hidden="1">#REF!</definedName>
    <definedName name="BExZXDLHT6EX4OUX2SOHWODQ9KYG" localSheetId="5" hidden="1">#REF!</definedName>
    <definedName name="BExZXDLHT6EX4OUX2SOHWODQ9KYG" localSheetId="28" hidden="1">#REF!</definedName>
    <definedName name="BExZXDLHT6EX4OUX2SOHWODQ9KYG" localSheetId="3" hidden="1">#REF!</definedName>
    <definedName name="BExZXDLHT6EX4OUX2SOHWODQ9KYG" localSheetId="15" hidden="1">#REF!</definedName>
    <definedName name="BExZXDLHT6EX4OUX2SOHWODQ9KYG" localSheetId="25" hidden="1">#REF!</definedName>
    <definedName name="BExZXDLHT6EX4OUX2SOHWODQ9KYG" localSheetId="13" hidden="1">#REF!</definedName>
    <definedName name="BExZXDLHT6EX4OUX2SOHWODQ9KYG" localSheetId="14" hidden="1">#REF!</definedName>
    <definedName name="BExZXDLHT6EX4OUX2SOHWODQ9KYG" localSheetId="12" hidden="1">#REF!</definedName>
    <definedName name="BExZXDLHT6EX4OUX2SOHWODQ9KYG" localSheetId="4" hidden="1">#REF!</definedName>
    <definedName name="BExZXDLHT6EX4OUX2SOHWODQ9KYG" localSheetId="8" hidden="1">#REF!</definedName>
    <definedName name="BExZXDLHT6EX4OUX2SOHWODQ9KYG" localSheetId="26" hidden="1">#REF!</definedName>
    <definedName name="BExZXDLHT6EX4OUX2SOHWODQ9KYG" localSheetId="7" hidden="1">#REF!</definedName>
    <definedName name="BExZXDLHT6EX4OUX2SOHWODQ9KYG" hidden="1">#REF!</definedName>
    <definedName name="BExZXIP1B5HNFGA7PQFHUGX95789" localSheetId="11" hidden="1">#REF!</definedName>
    <definedName name="BExZXIP1B5HNFGA7PQFHUGX95789" localSheetId="6" hidden="1">#REF!</definedName>
    <definedName name="BExZXIP1B5HNFGA7PQFHUGX95789" localSheetId="5" hidden="1">#REF!</definedName>
    <definedName name="BExZXIP1B5HNFGA7PQFHUGX95789" localSheetId="28" hidden="1">#REF!</definedName>
    <definedName name="BExZXIP1B5HNFGA7PQFHUGX95789" localSheetId="3" hidden="1">#REF!</definedName>
    <definedName name="BExZXIP1B5HNFGA7PQFHUGX95789" localSheetId="15" hidden="1">#REF!</definedName>
    <definedName name="BExZXIP1B5HNFGA7PQFHUGX95789" localSheetId="25" hidden="1">#REF!</definedName>
    <definedName name="BExZXIP1B5HNFGA7PQFHUGX95789" localSheetId="13" hidden="1">#REF!</definedName>
    <definedName name="BExZXIP1B5HNFGA7PQFHUGX95789" localSheetId="14" hidden="1">#REF!</definedName>
    <definedName name="BExZXIP1B5HNFGA7PQFHUGX95789" localSheetId="12" hidden="1">#REF!</definedName>
    <definedName name="BExZXIP1B5HNFGA7PQFHUGX95789" localSheetId="4" hidden="1">#REF!</definedName>
    <definedName name="BExZXIP1B5HNFGA7PQFHUGX95789" localSheetId="8" hidden="1">#REF!</definedName>
    <definedName name="BExZXIP1B5HNFGA7PQFHUGX95789" localSheetId="26" hidden="1">#REF!</definedName>
    <definedName name="BExZXIP1B5HNFGA7PQFHUGX95789" localSheetId="7" hidden="1">#REF!</definedName>
    <definedName name="BExZXIP1B5HNFGA7PQFHUGX95789" hidden="1">#REF!</definedName>
    <definedName name="BExZXIZTS8GLF0ST0UI7OYJ03SUP" localSheetId="11" hidden="1">#REF!</definedName>
    <definedName name="BExZXIZTS8GLF0ST0UI7OYJ03SUP" localSheetId="6" hidden="1">#REF!</definedName>
    <definedName name="BExZXIZTS8GLF0ST0UI7OYJ03SUP" localSheetId="5" hidden="1">#REF!</definedName>
    <definedName name="BExZXIZTS8GLF0ST0UI7OYJ03SUP" localSheetId="28" hidden="1">#REF!</definedName>
    <definedName name="BExZXIZTS8GLF0ST0UI7OYJ03SUP" localSheetId="3" hidden="1">#REF!</definedName>
    <definedName name="BExZXIZTS8GLF0ST0UI7OYJ03SUP" localSheetId="15" hidden="1">#REF!</definedName>
    <definedName name="BExZXIZTS8GLF0ST0UI7OYJ03SUP" localSheetId="25" hidden="1">#REF!</definedName>
    <definedName name="BExZXIZTS8GLF0ST0UI7OYJ03SUP" localSheetId="13" hidden="1">#REF!</definedName>
    <definedName name="BExZXIZTS8GLF0ST0UI7OYJ03SUP" localSheetId="14" hidden="1">#REF!</definedName>
    <definedName name="BExZXIZTS8GLF0ST0UI7OYJ03SUP" localSheetId="12" hidden="1">#REF!</definedName>
    <definedName name="BExZXIZTS8GLF0ST0UI7OYJ03SUP" localSheetId="4" hidden="1">#REF!</definedName>
    <definedName name="BExZXIZTS8GLF0ST0UI7OYJ03SUP" localSheetId="8" hidden="1">#REF!</definedName>
    <definedName name="BExZXIZTS8GLF0ST0UI7OYJ03SUP" localSheetId="26" hidden="1">#REF!</definedName>
    <definedName name="BExZXIZTS8GLF0ST0UI7OYJ03SUP" localSheetId="7" hidden="1">#REF!</definedName>
    <definedName name="BExZXIZTS8GLF0ST0UI7OYJ03SUP" hidden="1">#REF!</definedName>
    <definedName name="BExZYDPO844NEHFICNS2ASEB40T4" localSheetId="11" hidden="1">#REF!</definedName>
    <definedName name="BExZYDPO844NEHFICNS2ASEB40T4" localSheetId="6" hidden="1">#REF!</definedName>
    <definedName name="BExZYDPO844NEHFICNS2ASEB40T4" localSheetId="5" hidden="1">#REF!</definedName>
    <definedName name="BExZYDPO844NEHFICNS2ASEB40T4" localSheetId="28" hidden="1">#REF!</definedName>
    <definedName name="BExZYDPO844NEHFICNS2ASEB40T4" localSheetId="3" hidden="1">#REF!</definedName>
    <definedName name="BExZYDPO844NEHFICNS2ASEB40T4" localSheetId="15" hidden="1">#REF!</definedName>
    <definedName name="BExZYDPO844NEHFICNS2ASEB40T4" localSheetId="25" hidden="1">#REF!</definedName>
    <definedName name="BExZYDPO844NEHFICNS2ASEB40T4" localSheetId="13" hidden="1">#REF!</definedName>
    <definedName name="BExZYDPO844NEHFICNS2ASEB40T4" localSheetId="14" hidden="1">#REF!</definedName>
    <definedName name="BExZYDPO844NEHFICNS2ASEB40T4" localSheetId="12" hidden="1">#REF!</definedName>
    <definedName name="BExZYDPO844NEHFICNS2ASEB40T4" localSheetId="4" hidden="1">#REF!</definedName>
    <definedName name="BExZYDPO844NEHFICNS2ASEB40T4" localSheetId="8" hidden="1">#REF!</definedName>
    <definedName name="BExZYDPO844NEHFICNS2ASEB40T4" localSheetId="26" hidden="1">#REF!</definedName>
    <definedName name="BExZYDPO844NEHFICNS2ASEB40T4" localSheetId="7" hidden="1">#REF!</definedName>
    <definedName name="BExZYDPO844NEHFICNS2ASEB40T4" hidden="1">#REF!</definedName>
    <definedName name="BExZZ3HGNEG3YX1H9M9DVR5C2JO2" localSheetId="11" hidden="1">#REF!</definedName>
    <definedName name="BExZZ3HGNEG3YX1H9M9DVR5C2JO2" localSheetId="6" hidden="1">#REF!</definedName>
    <definedName name="BExZZ3HGNEG3YX1H9M9DVR5C2JO2" localSheetId="5" hidden="1">#REF!</definedName>
    <definedName name="BExZZ3HGNEG3YX1H9M9DVR5C2JO2" localSheetId="28" hidden="1">#REF!</definedName>
    <definedName name="BExZZ3HGNEG3YX1H9M9DVR5C2JO2" localSheetId="3" hidden="1">#REF!</definedName>
    <definedName name="BExZZ3HGNEG3YX1H9M9DVR5C2JO2" localSheetId="15" hidden="1">#REF!</definedName>
    <definedName name="BExZZ3HGNEG3YX1H9M9DVR5C2JO2" localSheetId="25" hidden="1">#REF!</definedName>
    <definedName name="BExZZ3HGNEG3YX1H9M9DVR5C2JO2" localSheetId="13" hidden="1">#REF!</definedName>
    <definedName name="BExZZ3HGNEG3YX1H9M9DVR5C2JO2" localSheetId="14" hidden="1">#REF!</definedName>
    <definedName name="BExZZ3HGNEG3YX1H9M9DVR5C2JO2" localSheetId="12" hidden="1">#REF!</definedName>
    <definedName name="BExZZ3HGNEG3YX1H9M9DVR5C2JO2" localSheetId="4" hidden="1">#REF!</definedName>
    <definedName name="BExZZ3HGNEG3YX1H9M9DVR5C2JO2" localSheetId="8" hidden="1">#REF!</definedName>
    <definedName name="BExZZ3HGNEG3YX1H9M9DVR5C2JO2" localSheetId="26" hidden="1">#REF!</definedName>
    <definedName name="BExZZ3HGNEG3YX1H9M9DVR5C2JO2" localSheetId="7" hidden="1">#REF!</definedName>
    <definedName name="BExZZ3HGNEG3YX1H9M9DVR5C2JO2" hidden="1">#REF!</definedName>
    <definedName name="Country">[3]Setup!$C$11</definedName>
    <definedName name="Currency">[3]Setup!$C$15</definedName>
    <definedName name="pag01_as" localSheetId="25">[4]en!$A$1:$AG$131</definedName>
    <definedName name="pag01_as" localSheetId="16">[4]en!$A$1:$AG$131</definedName>
    <definedName name="pag01_as">[5]en!$A$1:$AG$131</definedName>
    <definedName name="pag01_en">[6]en!$A$1:$AG$131</definedName>
    <definedName name="pag01_fr" localSheetId="11">#REF!</definedName>
    <definedName name="pag01_fr" localSheetId="6">#REF!</definedName>
    <definedName name="pag01_fr" localSheetId="5">#REF!</definedName>
    <definedName name="pag01_fr" localSheetId="23">#REF!</definedName>
    <definedName name="pag01_fr" localSheetId="28">#REF!</definedName>
    <definedName name="pag01_fr" localSheetId="3">#REF!</definedName>
    <definedName name="pag01_fr" localSheetId="15">#REF!</definedName>
    <definedName name="pag01_fr" localSheetId="25">#REF!</definedName>
    <definedName name="pag01_fr" localSheetId="13">#REF!</definedName>
    <definedName name="pag01_fr" localSheetId="14">#REF!</definedName>
    <definedName name="pag01_fr" localSheetId="21">#REF!</definedName>
    <definedName name="pag01_fr" localSheetId="12">#REF!</definedName>
    <definedName name="pag01_fr" localSheetId="4">#REF!</definedName>
    <definedName name="pag01_fr" localSheetId="8">#REF!</definedName>
    <definedName name="pag01_fr" localSheetId="26">#REF!</definedName>
    <definedName name="pag01_fr" localSheetId="7">#REF!</definedName>
    <definedName name="pag01_fr">#REF!</definedName>
    <definedName name="pag01_ge">[7]de!$A$1:$AG$65</definedName>
    <definedName name="pag02_en" localSheetId="11">[6]en!#REF!</definedName>
    <definedName name="pag02_en" localSheetId="6">[6]en!#REF!</definedName>
    <definedName name="pag02_en" localSheetId="5">[6]en!#REF!</definedName>
    <definedName name="pag02_en" localSheetId="23">[6]en!#REF!</definedName>
    <definedName name="pag02_en" localSheetId="28">[6]en!#REF!</definedName>
    <definedName name="pag02_en" localSheetId="3">[6]en!#REF!</definedName>
    <definedName name="pag02_en" localSheetId="15">[6]en!#REF!</definedName>
    <definedName name="pag02_en" localSheetId="25">[6]en!#REF!</definedName>
    <definedName name="pag02_en" localSheetId="13">[6]en!#REF!</definedName>
    <definedName name="pag02_en" localSheetId="14">[6]en!#REF!</definedName>
    <definedName name="pag02_en" localSheetId="21">[6]en!#REF!</definedName>
    <definedName name="pag02_en" localSheetId="12">[6]en!#REF!</definedName>
    <definedName name="pag02_en" localSheetId="4">[6]en!#REF!</definedName>
    <definedName name="pag02_en" localSheetId="8">[6]en!#REF!</definedName>
    <definedName name="pag02_en" localSheetId="26">[6]en!#REF!</definedName>
    <definedName name="pag02_en" localSheetId="7">[6]en!#REF!</definedName>
    <definedName name="pag02_en">[6]en!#REF!</definedName>
    <definedName name="pag02_fr" localSheetId="11">#REF!</definedName>
    <definedName name="pag02_fr" localSheetId="6">#REF!</definedName>
    <definedName name="pag02_fr" localSheetId="5">#REF!</definedName>
    <definedName name="pag02_fr" localSheetId="23">#REF!</definedName>
    <definedName name="pag02_fr" localSheetId="28">#REF!</definedName>
    <definedName name="pag02_fr" localSheetId="3">#REF!</definedName>
    <definedName name="pag02_fr" localSheetId="15">#REF!</definedName>
    <definedName name="pag02_fr" localSheetId="25">#REF!</definedName>
    <definedName name="pag02_fr" localSheetId="13">#REF!</definedName>
    <definedName name="pag02_fr" localSheetId="14">#REF!</definedName>
    <definedName name="pag02_fr" localSheetId="21">#REF!</definedName>
    <definedName name="pag02_fr" localSheetId="12">#REF!</definedName>
    <definedName name="pag02_fr" localSheetId="4">#REF!</definedName>
    <definedName name="pag02_fr" localSheetId="8">#REF!</definedName>
    <definedName name="pag02_fr" localSheetId="26">#REF!</definedName>
    <definedName name="pag02_fr" localSheetId="7">#REF!</definedName>
    <definedName name="pag02_fr">#REF!</definedName>
    <definedName name="pag02_ge" localSheetId="11">[7]de!#REF!</definedName>
    <definedName name="pag02_ge" localSheetId="6">[7]de!#REF!</definedName>
    <definedName name="pag02_ge" localSheetId="5">[7]de!#REF!</definedName>
    <definedName name="pag02_ge" localSheetId="23">[7]de!#REF!</definedName>
    <definedName name="pag02_ge" localSheetId="28">[7]de!#REF!</definedName>
    <definedName name="pag02_ge" localSheetId="3">[7]de!#REF!</definedName>
    <definedName name="pag02_ge" localSheetId="15">[7]de!#REF!</definedName>
    <definedName name="pag02_ge" localSheetId="25">[7]de!#REF!</definedName>
    <definedName name="pag02_ge" localSheetId="13">[7]de!#REF!</definedName>
    <definedName name="pag02_ge" localSheetId="14">[7]de!#REF!</definedName>
    <definedName name="pag02_ge" localSheetId="21">[7]de!#REF!</definedName>
    <definedName name="pag02_ge" localSheetId="12">[7]de!#REF!</definedName>
    <definedName name="pag02_ge" localSheetId="4">[7]de!#REF!</definedName>
    <definedName name="pag02_ge" localSheetId="8">[7]de!#REF!</definedName>
    <definedName name="pag02_ge" localSheetId="26">[7]de!#REF!</definedName>
    <definedName name="pag02_ge" localSheetId="7">[7]de!#REF!</definedName>
    <definedName name="pag02_ge">[7]de!#REF!</definedName>
    <definedName name="pag03_en" localSheetId="11">[6]en!#REF!</definedName>
    <definedName name="pag03_en" localSheetId="6">[6]en!#REF!</definedName>
    <definedName name="pag03_en" localSheetId="5">[6]en!#REF!</definedName>
    <definedName name="pag03_en" localSheetId="28">[6]en!#REF!</definedName>
    <definedName name="pag03_en" localSheetId="3">[6]en!#REF!</definedName>
    <definedName name="pag03_en" localSheetId="15">[6]en!#REF!</definedName>
    <definedName name="pag03_en" localSheetId="25">[6]en!#REF!</definedName>
    <definedName name="pag03_en" localSheetId="13">[6]en!#REF!</definedName>
    <definedName name="pag03_en" localSheetId="14">[6]en!#REF!</definedName>
    <definedName name="pag03_en" localSheetId="12">[6]en!#REF!</definedName>
    <definedName name="pag03_en" localSheetId="4">[6]en!#REF!</definedName>
    <definedName name="pag03_en" localSheetId="8">[6]en!#REF!</definedName>
    <definedName name="pag03_en" localSheetId="26">[6]en!#REF!</definedName>
    <definedName name="pag03_en" localSheetId="7">[6]en!#REF!</definedName>
    <definedName name="pag03_en">[6]en!#REF!</definedName>
    <definedName name="pag03_fr">[7]fr!$A$66:$AG$130</definedName>
    <definedName name="pag03_ge">[7]de!$A$66:$AG$130</definedName>
    <definedName name="pag04_en">[6]en!$A$132:$AG$195</definedName>
    <definedName name="pag04_fr" localSheetId="11">#REF!</definedName>
    <definedName name="pag04_fr" localSheetId="6">#REF!</definedName>
    <definedName name="pag04_fr" localSheetId="5">#REF!</definedName>
    <definedName name="pag04_fr" localSheetId="23">#REF!</definedName>
    <definedName name="pag04_fr" localSheetId="28">#REF!</definedName>
    <definedName name="pag04_fr" localSheetId="3">#REF!</definedName>
    <definedName name="pag04_fr" localSheetId="15">#REF!</definedName>
    <definedName name="pag04_fr" localSheetId="25">#REF!</definedName>
    <definedName name="pag04_fr" localSheetId="13">#REF!</definedName>
    <definedName name="pag04_fr" localSheetId="14">#REF!</definedName>
    <definedName name="pag04_fr" localSheetId="21">#REF!</definedName>
    <definedName name="pag04_fr" localSheetId="12">#REF!</definedName>
    <definedName name="pag04_fr" localSheetId="4">#REF!</definedName>
    <definedName name="pag04_fr" localSheetId="8">#REF!</definedName>
    <definedName name="pag04_fr" localSheetId="26">#REF!</definedName>
    <definedName name="pag04_fr" localSheetId="7">#REF!</definedName>
    <definedName name="pag04_fr">#REF!</definedName>
    <definedName name="pag04_ge">[7]de!$A$131:$AG$195</definedName>
    <definedName name="pag05_en">[6]en!$A$196:$AG$260</definedName>
    <definedName name="pag05_fr" localSheetId="11">#REF!</definedName>
    <definedName name="pag05_fr" localSheetId="6">#REF!</definedName>
    <definedName name="pag05_fr" localSheetId="5">#REF!</definedName>
    <definedName name="pag05_fr" localSheetId="23">#REF!</definedName>
    <definedName name="pag05_fr" localSheetId="28">#REF!</definedName>
    <definedName name="pag05_fr" localSheetId="3">#REF!</definedName>
    <definedName name="pag05_fr" localSheetId="15">#REF!</definedName>
    <definedName name="pag05_fr" localSheetId="25">#REF!</definedName>
    <definedName name="pag05_fr" localSheetId="13">#REF!</definedName>
    <definedName name="pag05_fr" localSheetId="14">#REF!</definedName>
    <definedName name="pag05_fr" localSheetId="21">#REF!</definedName>
    <definedName name="pag05_fr" localSheetId="12">#REF!</definedName>
    <definedName name="pag05_fr" localSheetId="4">#REF!</definedName>
    <definedName name="pag05_fr" localSheetId="8">#REF!</definedName>
    <definedName name="pag05_fr" localSheetId="26">#REF!</definedName>
    <definedName name="pag05_fr" localSheetId="7">#REF!</definedName>
    <definedName name="pag05_fr">#REF!</definedName>
    <definedName name="pag05_ge">[7]de!$A$196:$AG$260</definedName>
    <definedName name="pag06_en">[6]en!$A$261:$AG$325</definedName>
    <definedName name="pag06_fr" localSheetId="11">#REF!</definedName>
    <definedName name="pag06_fr" localSheetId="6">#REF!</definedName>
    <definedName name="pag06_fr" localSheetId="5">#REF!</definedName>
    <definedName name="pag06_fr" localSheetId="23">#REF!</definedName>
    <definedName name="pag06_fr" localSheetId="28">#REF!</definedName>
    <definedName name="pag06_fr" localSheetId="3">#REF!</definedName>
    <definedName name="pag06_fr" localSheetId="15">#REF!</definedName>
    <definedName name="pag06_fr" localSheetId="25">#REF!</definedName>
    <definedName name="pag06_fr" localSheetId="13">#REF!</definedName>
    <definedName name="pag06_fr" localSheetId="14">#REF!</definedName>
    <definedName name="pag06_fr" localSheetId="21">#REF!</definedName>
    <definedName name="pag06_fr" localSheetId="12">#REF!</definedName>
    <definedName name="pag06_fr" localSheetId="4">#REF!</definedName>
    <definedName name="pag06_fr" localSheetId="8">#REF!</definedName>
    <definedName name="pag06_fr" localSheetId="26">#REF!</definedName>
    <definedName name="pag06_fr" localSheetId="7">#REF!</definedName>
    <definedName name="pag06_fr">#REF!</definedName>
    <definedName name="pag06_ge">[7]de!$A$261:$AG$325</definedName>
    <definedName name="pag07_en">[6]en!$A$326:$AG$390</definedName>
    <definedName name="pag07_fr" localSheetId="11">#REF!</definedName>
    <definedName name="pag07_fr" localSheetId="6">#REF!</definedName>
    <definedName name="pag07_fr" localSheetId="5">#REF!</definedName>
    <definedName name="pag07_fr" localSheetId="23">#REF!</definedName>
    <definedName name="pag07_fr" localSheetId="28">#REF!</definedName>
    <definedName name="pag07_fr" localSheetId="3">#REF!</definedName>
    <definedName name="pag07_fr" localSheetId="15">#REF!</definedName>
    <definedName name="pag07_fr" localSheetId="25">#REF!</definedName>
    <definedName name="pag07_fr" localSheetId="13">#REF!</definedName>
    <definedName name="pag07_fr" localSheetId="14">#REF!</definedName>
    <definedName name="pag07_fr" localSheetId="21">#REF!</definedName>
    <definedName name="pag07_fr" localSheetId="12">#REF!</definedName>
    <definedName name="pag07_fr" localSheetId="4">#REF!</definedName>
    <definedName name="pag07_fr" localSheetId="8">#REF!</definedName>
    <definedName name="pag07_fr" localSheetId="26">#REF!</definedName>
    <definedName name="pag07_fr" localSheetId="7">#REF!</definedName>
    <definedName name="pag07_fr">#REF!</definedName>
    <definedName name="pag07_ge">[7]de!$A$326:$AG$390</definedName>
    <definedName name="pag08_en">[6]en!$A$391:$AG$455</definedName>
    <definedName name="pag08_fr" localSheetId="11">#REF!</definedName>
    <definedName name="pag08_fr" localSheetId="6">#REF!</definedName>
    <definedName name="pag08_fr" localSheetId="5">#REF!</definedName>
    <definedName name="pag08_fr" localSheetId="23">#REF!</definedName>
    <definedName name="pag08_fr" localSheetId="28">#REF!</definedName>
    <definedName name="pag08_fr" localSheetId="3">#REF!</definedName>
    <definedName name="pag08_fr" localSheetId="15">#REF!</definedName>
    <definedName name="pag08_fr" localSheetId="25">#REF!</definedName>
    <definedName name="pag08_fr" localSheetId="13">#REF!</definedName>
    <definedName name="pag08_fr" localSheetId="14">#REF!</definedName>
    <definedName name="pag08_fr" localSheetId="21">#REF!</definedName>
    <definedName name="pag08_fr" localSheetId="12">#REF!</definedName>
    <definedName name="pag08_fr" localSheetId="4">#REF!</definedName>
    <definedName name="pag08_fr" localSheetId="8">#REF!</definedName>
    <definedName name="pag08_fr" localSheetId="26">#REF!</definedName>
    <definedName name="pag08_fr" localSheetId="7">#REF!</definedName>
    <definedName name="pag08_fr">#REF!</definedName>
    <definedName name="pag08_ge">[7]de!$A$391:$AG$455</definedName>
    <definedName name="pag09_en">[6]en!$A$456:$AG$520</definedName>
    <definedName name="pag09_fr" localSheetId="11">#REF!</definedName>
    <definedName name="pag09_fr" localSheetId="6">#REF!</definedName>
    <definedName name="pag09_fr" localSheetId="5">#REF!</definedName>
    <definedName name="pag09_fr" localSheetId="23">#REF!</definedName>
    <definedName name="pag09_fr" localSheetId="28">#REF!</definedName>
    <definedName name="pag09_fr" localSheetId="3">#REF!</definedName>
    <definedName name="pag09_fr" localSheetId="15">#REF!</definedName>
    <definedName name="pag09_fr" localSheetId="25">#REF!</definedName>
    <definedName name="pag09_fr" localSheetId="13">#REF!</definedName>
    <definedName name="pag09_fr" localSheetId="14">#REF!</definedName>
    <definedName name="pag09_fr" localSheetId="21">#REF!</definedName>
    <definedName name="pag09_fr" localSheetId="12">#REF!</definedName>
    <definedName name="pag09_fr" localSheetId="4">#REF!</definedName>
    <definedName name="pag09_fr" localSheetId="8">#REF!</definedName>
    <definedName name="pag09_fr" localSheetId="26">#REF!</definedName>
    <definedName name="pag09_fr" localSheetId="7">#REF!</definedName>
    <definedName name="pag09_fr">#REF!</definedName>
    <definedName name="pag09_ge">[7]de!$A$456:$AG$520</definedName>
    <definedName name="pag10_en">[6]en!$A$521:$AG$585</definedName>
    <definedName name="pag10_fr" localSheetId="11">#REF!</definedName>
    <definedName name="pag10_fr" localSheetId="6">#REF!</definedName>
    <definedName name="pag10_fr" localSheetId="5">#REF!</definedName>
    <definedName name="pag10_fr" localSheetId="23">#REF!</definedName>
    <definedName name="pag10_fr" localSheetId="28">#REF!</definedName>
    <definedName name="pag10_fr" localSheetId="3">#REF!</definedName>
    <definedName name="pag10_fr" localSheetId="15">#REF!</definedName>
    <definedName name="pag10_fr" localSheetId="25">#REF!</definedName>
    <definedName name="pag10_fr" localSheetId="13">#REF!</definedName>
    <definedName name="pag10_fr" localSheetId="14">#REF!</definedName>
    <definedName name="pag10_fr" localSheetId="21">#REF!</definedName>
    <definedName name="pag10_fr" localSheetId="12">#REF!</definedName>
    <definedName name="pag10_fr" localSheetId="4">#REF!</definedName>
    <definedName name="pag10_fr" localSheetId="8">#REF!</definedName>
    <definedName name="pag10_fr" localSheetId="26">#REF!</definedName>
    <definedName name="pag10_fr" localSheetId="7">#REF!</definedName>
    <definedName name="pag10_fr">#REF!</definedName>
    <definedName name="pag10_ge">[7]de!$A$521:$AG$585</definedName>
    <definedName name="Print_Areade">[7]de!$A$1:$AG$585</definedName>
    <definedName name="Print_Areaen">[6]en!$A$1:$AG$585</definedName>
    <definedName name="Print_Areafr">[7]fr!$A$1:$AG$585</definedName>
    <definedName name="_xlnm.Print_Titles" localSheetId="20">'Apro_rezerve_2010-2018'!$3:$3</definedName>
    <definedName name="_xlnm.Print_Titles" localSheetId="6">'Budžeta bilance'!$1:$2</definedName>
    <definedName name="_xlnm.Print_Titles" localSheetId="5">'Budžeta ieņēmumi un izdevumi'!$1:$2</definedName>
    <definedName name="_xlnm.Print_Titles" localSheetId="3">Ieņēmumi!$1:$2</definedName>
    <definedName name="_xlnm.Print_Titles" localSheetId="2">Izdevumi!$1:$2</definedName>
    <definedName name="_xlnm.Print_Titles" localSheetId="19">'LNG_2008-2018'!$3:$3</definedName>
    <definedName name="_xlnm.Print_Titles" localSheetId="17">Makro!$A:$D,Makro!$1:$1</definedName>
    <definedName name="_xlnm.Print_Titles" localSheetId="4">Rezerves!$1:$2</definedName>
    <definedName name="_xlnm.Print_Titles" localSheetId="8">'Riski finansēm'!$1:$2</definedName>
    <definedName name="_xlnm.Print_Titles" localSheetId="7">'Valsts parāds'!$1:$2</definedName>
    <definedName name="qqq" localSheetId="25">[8]Setup!$C$11</definedName>
    <definedName name="qqq" localSheetId="16">[8]Setup!$C$11</definedName>
    <definedName name="qqq">[9]Setup!$C$11</definedName>
    <definedName name="solver_adj" localSheetId="17" hidden="1">Makro!$Q$64:$S$64</definedName>
    <definedName name="solver_cvg" localSheetId="17" hidden="1">0.0001</definedName>
    <definedName name="solver_drv" localSheetId="17" hidden="1">2</definedName>
    <definedName name="solver_eng" localSheetId="17" hidden="1">1</definedName>
    <definedName name="solver_est" localSheetId="17" hidden="1">1</definedName>
    <definedName name="solver_itr" localSheetId="17" hidden="1">2147483647</definedName>
    <definedName name="solver_mip" localSheetId="17" hidden="1">2147483647</definedName>
    <definedName name="solver_mni" localSheetId="17" hidden="1">30</definedName>
    <definedName name="solver_mrt" localSheetId="17" hidden="1">0.075</definedName>
    <definedName name="solver_msl" localSheetId="17" hidden="1">2</definedName>
    <definedName name="solver_neg" localSheetId="17" hidden="1">1</definedName>
    <definedName name="solver_nod" localSheetId="17" hidden="1">2147483647</definedName>
    <definedName name="solver_num" localSheetId="17" hidden="1">0</definedName>
    <definedName name="solver_nwt" localSheetId="17" hidden="1">1</definedName>
    <definedName name="solver_opt" localSheetId="17" hidden="1">Makro!$T$69</definedName>
    <definedName name="solver_pre" localSheetId="17" hidden="1">0.000001</definedName>
    <definedName name="solver_rbv" localSheetId="17" hidden="1">2</definedName>
    <definedName name="solver_rlx" localSheetId="17" hidden="1">2</definedName>
    <definedName name="solver_rsd" localSheetId="17" hidden="1">0</definedName>
    <definedName name="solver_scl" localSheetId="17" hidden="1">2</definedName>
    <definedName name="solver_sho" localSheetId="17" hidden="1">2</definedName>
    <definedName name="solver_ssz" localSheetId="17" hidden="1">100</definedName>
    <definedName name="solver_tim" localSheetId="17" hidden="1">2147483647</definedName>
    <definedName name="solver_tol" localSheetId="17" hidden="1">0.01</definedName>
    <definedName name="solver_typ" localSheetId="17" hidden="1">3</definedName>
    <definedName name="solver_val" localSheetId="17" hidden="1">0</definedName>
    <definedName name="solver_ver" localSheetId="17" hidden="1">3</definedName>
    <definedName name="tab00_en">[6]en!$A$2:$AG$37</definedName>
    <definedName name="tab00_fr" localSheetId="11">#REF!</definedName>
    <definedName name="tab00_fr" localSheetId="6">#REF!</definedName>
    <definedName name="tab00_fr" localSheetId="5">#REF!</definedName>
    <definedName name="tab00_fr" localSheetId="23">#REF!</definedName>
    <definedName name="tab00_fr" localSheetId="28">#REF!</definedName>
    <definedName name="tab00_fr" localSheetId="3">#REF!</definedName>
    <definedName name="tab00_fr" localSheetId="15">#REF!</definedName>
    <definedName name="tab00_fr" localSheetId="25">#REF!</definedName>
    <definedName name="tab00_fr" localSheetId="13">#REF!</definedName>
    <definedName name="tab00_fr" localSheetId="14">#REF!</definedName>
    <definedName name="tab00_fr" localSheetId="21">#REF!</definedName>
    <definedName name="tab00_fr" localSheetId="12">#REF!</definedName>
    <definedName name="tab00_fr" localSheetId="4">#REF!</definedName>
    <definedName name="tab00_fr" localSheetId="8">#REF!</definedName>
    <definedName name="tab00_fr" localSheetId="26">#REF!</definedName>
    <definedName name="tab00_fr" localSheetId="7">#REF!</definedName>
    <definedName name="tab00_fr">#REF!</definedName>
    <definedName name="tab00_ge" localSheetId="11">#REF!</definedName>
    <definedName name="tab00_ge" localSheetId="6">#REF!</definedName>
    <definedName name="tab00_ge" localSheetId="5">#REF!</definedName>
    <definedName name="tab00_ge" localSheetId="28">#REF!</definedName>
    <definedName name="tab00_ge" localSheetId="3">#REF!</definedName>
    <definedName name="tab00_ge" localSheetId="15">#REF!</definedName>
    <definedName name="tab00_ge" localSheetId="25">#REF!</definedName>
    <definedName name="tab00_ge" localSheetId="13">#REF!</definedName>
    <definedName name="tab00_ge" localSheetId="14">#REF!</definedName>
    <definedName name="tab00_ge" localSheetId="12">#REF!</definedName>
    <definedName name="tab00_ge" localSheetId="4">#REF!</definedName>
    <definedName name="tab00_ge" localSheetId="8">#REF!</definedName>
    <definedName name="tab00_ge" localSheetId="26">#REF!</definedName>
    <definedName name="tab00_ge" localSheetId="7">#REF!</definedName>
    <definedName name="tab00_ge">#REF!</definedName>
    <definedName name="tab01_en" localSheetId="11">[6]en!#REF!</definedName>
    <definedName name="tab01_en" localSheetId="6">[6]en!#REF!</definedName>
    <definedName name="tab01_en" localSheetId="5">[6]en!#REF!</definedName>
    <definedName name="tab01_en" localSheetId="28">[6]en!#REF!</definedName>
    <definedName name="tab01_en" localSheetId="3">[6]en!#REF!</definedName>
    <definedName name="tab01_en" localSheetId="15">[6]en!#REF!</definedName>
    <definedName name="tab01_en" localSheetId="25">[6]en!#REF!</definedName>
    <definedName name="tab01_en" localSheetId="13">[6]en!#REF!</definedName>
    <definedName name="tab01_en" localSheetId="14">[6]en!#REF!</definedName>
    <definedName name="tab01_en" localSheetId="12">[6]en!#REF!</definedName>
    <definedName name="tab01_en" localSheetId="4">[6]en!#REF!</definedName>
    <definedName name="tab01_en" localSheetId="8">[6]en!#REF!</definedName>
    <definedName name="tab01_en" localSheetId="26">[6]en!#REF!</definedName>
    <definedName name="tab01_en" localSheetId="7">[6]en!#REF!</definedName>
    <definedName name="tab01_en">[6]en!#REF!</definedName>
    <definedName name="tab01_fr" localSheetId="11">#REF!</definedName>
    <definedName name="tab01_fr" localSheetId="6">#REF!</definedName>
    <definedName name="tab01_fr" localSheetId="5">#REF!</definedName>
    <definedName name="tab01_fr" localSheetId="23">#REF!</definedName>
    <definedName name="tab01_fr" localSheetId="28">#REF!</definedName>
    <definedName name="tab01_fr" localSheetId="3">#REF!</definedName>
    <definedName name="tab01_fr" localSheetId="15">#REF!</definedName>
    <definedName name="tab01_fr" localSheetId="25">#REF!</definedName>
    <definedName name="tab01_fr" localSheetId="13">#REF!</definedName>
    <definedName name="tab01_fr" localSheetId="14">#REF!</definedName>
    <definedName name="tab01_fr" localSheetId="21">#REF!</definedName>
    <definedName name="tab01_fr" localSheetId="12">#REF!</definedName>
    <definedName name="tab01_fr" localSheetId="4">#REF!</definedName>
    <definedName name="tab01_fr" localSheetId="8">#REF!</definedName>
    <definedName name="tab01_fr" localSheetId="26">#REF!</definedName>
    <definedName name="tab01_fr" localSheetId="7">#REF!</definedName>
    <definedName name="tab01_fr">#REF!</definedName>
    <definedName name="tab01_ge" localSheetId="11">#REF!</definedName>
    <definedName name="tab01_ge" localSheetId="6">#REF!</definedName>
    <definedName name="tab01_ge" localSheetId="5">#REF!</definedName>
    <definedName name="tab01_ge" localSheetId="28">#REF!</definedName>
    <definedName name="tab01_ge" localSheetId="3">#REF!</definedName>
    <definedName name="tab01_ge" localSheetId="15">#REF!</definedName>
    <definedName name="tab01_ge" localSheetId="25">#REF!</definedName>
    <definedName name="tab01_ge" localSheetId="13">#REF!</definedName>
    <definedName name="tab01_ge" localSheetId="14">#REF!</definedName>
    <definedName name="tab01_ge" localSheetId="12">#REF!</definedName>
    <definedName name="tab01_ge" localSheetId="4">#REF!</definedName>
    <definedName name="tab01_ge" localSheetId="8">#REF!</definedName>
    <definedName name="tab01_ge" localSheetId="26">#REF!</definedName>
    <definedName name="tab01_ge" localSheetId="7">#REF!</definedName>
    <definedName name="tab01_ge">#REF!</definedName>
    <definedName name="tab02_en">[6]en!$A$132:$AG$156</definedName>
    <definedName name="tab02_fr" localSheetId="11">#REF!</definedName>
    <definedName name="tab02_fr" localSheetId="6">#REF!</definedName>
    <definedName name="tab02_fr" localSheetId="5">#REF!</definedName>
    <definedName name="tab02_fr" localSheetId="23">#REF!</definedName>
    <definedName name="tab02_fr" localSheetId="28">#REF!</definedName>
    <definedName name="tab02_fr" localSheetId="3">#REF!</definedName>
    <definedName name="tab02_fr" localSheetId="15">#REF!</definedName>
    <definedName name="tab02_fr" localSheetId="25">#REF!</definedName>
    <definedName name="tab02_fr" localSheetId="13">#REF!</definedName>
    <definedName name="tab02_fr" localSheetId="14">#REF!</definedName>
    <definedName name="tab02_fr" localSheetId="21">#REF!</definedName>
    <definedName name="tab02_fr" localSheetId="12">#REF!</definedName>
    <definedName name="tab02_fr" localSheetId="4">#REF!</definedName>
    <definedName name="tab02_fr" localSheetId="8">#REF!</definedName>
    <definedName name="tab02_fr" localSheetId="26">#REF!</definedName>
    <definedName name="tab02_fr" localSheetId="7">#REF!</definedName>
    <definedName name="tab02_fr">#REF!</definedName>
    <definedName name="tab02_ge" localSheetId="11">#REF!</definedName>
    <definedName name="tab02_ge" localSheetId="6">#REF!</definedName>
    <definedName name="tab02_ge" localSheetId="5">#REF!</definedName>
    <definedName name="tab02_ge" localSheetId="28">#REF!</definedName>
    <definedName name="tab02_ge" localSheetId="3">#REF!</definedName>
    <definedName name="tab02_ge" localSheetId="15">#REF!</definedName>
    <definedName name="tab02_ge" localSheetId="25">#REF!</definedName>
    <definedName name="tab02_ge" localSheetId="13">#REF!</definedName>
    <definedName name="tab02_ge" localSheetId="14">#REF!</definedName>
    <definedName name="tab02_ge" localSheetId="12">#REF!</definedName>
    <definedName name="tab02_ge" localSheetId="4">#REF!</definedName>
    <definedName name="tab02_ge" localSheetId="8">#REF!</definedName>
    <definedName name="tab02_ge" localSheetId="26">#REF!</definedName>
    <definedName name="tab02_ge" localSheetId="7">#REF!</definedName>
    <definedName name="tab02_ge">#REF!</definedName>
    <definedName name="tab03_en">[6]en!$A$161:$AG$184</definedName>
    <definedName name="tab03_fr" localSheetId="11">#REF!</definedName>
    <definedName name="tab03_fr" localSheetId="6">#REF!</definedName>
    <definedName name="tab03_fr" localSheetId="5">#REF!</definedName>
    <definedName name="tab03_fr" localSheetId="23">#REF!</definedName>
    <definedName name="tab03_fr" localSheetId="28">#REF!</definedName>
    <definedName name="tab03_fr" localSheetId="3">#REF!</definedName>
    <definedName name="tab03_fr" localSheetId="15">#REF!</definedName>
    <definedName name="tab03_fr" localSheetId="25">#REF!</definedName>
    <definedName name="tab03_fr" localSheetId="13">#REF!</definedName>
    <definedName name="tab03_fr" localSheetId="14">#REF!</definedName>
    <definedName name="tab03_fr" localSheetId="21">#REF!</definedName>
    <definedName name="tab03_fr" localSheetId="12">#REF!</definedName>
    <definedName name="tab03_fr" localSheetId="4">#REF!</definedName>
    <definedName name="tab03_fr" localSheetId="8">#REF!</definedName>
    <definedName name="tab03_fr" localSheetId="26">#REF!</definedName>
    <definedName name="tab03_fr" localSheetId="7">#REF!</definedName>
    <definedName name="tab03_fr">#REF!</definedName>
    <definedName name="tab03_ge" localSheetId="11">#REF!</definedName>
    <definedName name="tab03_ge" localSheetId="6">#REF!</definedName>
    <definedName name="tab03_ge" localSheetId="5">#REF!</definedName>
    <definedName name="tab03_ge" localSheetId="28">#REF!</definedName>
    <definedName name="tab03_ge" localSheetId="3">#REF!</definedName>
    <definedName name="tab03_ge" localSheetId="15">#REF!</definedName>
    <definedName name="tab03_ge" localSheetId="25">#REF!</definedName>
    <definedName name="tab03_ge" localSheetId="13">#REF!</definedName>
    <definedName name="tab03_ge" localSheetId="14">#REF!</definedName>
    <definedName name="tab03_ge" localSheetId="12">#REF!</definedName>
    <definedName name="tab03_ge" localSheetId="4">#REF!</definedName>
    <definedName name="tab03_ge" localSheetId="8">#REF!</definedName>
    <definedName name="tab03_ge" localSheetId="26">#REF!</definedName>
    <definedName name="tab03_ge" localSheetId="7">#REF!</definedName>
    <definedName name="tab03_ge">#REF!</definedName>
    <definedName name="tab04_en">[6]en!$A$197:$AG$236</definedName>
    <definedName name="tab04_fr" localSheetId="11">#REF!</definedName>
    <definedName name="tab04_fr" localSheetId="6">#REF!</definedName>
    <definedName name="tab04_fr" localSheetId="5">#REF!</definedName>
    <definedName name="tab04_fr" localSheetId="23">#REF!</definedName>
    <definedName name="tab04_fr" localSheetId="28">#REF!</definedName>
    <definedName name="tab04_fr" localSheetId="3">#REF!</definedName>
    <definedName name="tab04_fr" localSheetId="15">#REF!</definedName>
    <definedName name="tab04_fr" localSheetId="25">#REF!</definedName>
    <definedName name="tab04_fr" localSheetId="13">#REF!</definedName>
    <definedName name="tab04_fr" localSheetId="14">#REF!</definedName>
    <definedName name="tab04_fr" localSheetId="21">#REF!</definedName>
    <definedName name="tab04_fr" localSheetId="12">#REF!</definedName>
    <definedName name="tab04_fr" localSheetId="4">#REF!</definedName>
    <definedName name="tab04_fr" localSheetId="8">#REF!</definedName>
    <definedName name="tab04_fr" localSheetId="26">#REF!</definedName>
    <definedName name="tab04_fr" localSheetId="7">#REF!</definedName>
    <definedName name="tab04_fr">#REF!</definedName>
    <definedName name="tab04_ge" localSheetId="11">#REF!</definedName>
    <definedName name="tab04_ge" localSheetId="6">#REF!</definedName>
    <definedName name="tab04_ge" localSheetId="5">#REF!</definedName>
    <definedName name="tab04_ge" localSheetId="28">#REF!</definedName>
    <definedName name="tab04_ge" localSheetId="3">#REF!</definedName>
    <definedName name="tab04_ge" localSheetId="15">#REF!</definedName>
    <definedName name="tab04_ge" localSheetId="25">#REF!</definedName>
    <definedName name="tab04_ge" localSheetId="13">#REF!</definedName>
    <definedName name="tab04_ge" localSheetId="14">#REF!</definedName>
    <definedName name="tab04_ge" localSheetId="12">#REF!</definedName>
    <definedName name="tab04_ge" localSheetId="4">#REF!</definedName>
    <definedName name="tab04_ge" localSheetId="8">#REF!</definedName>
    <definedName name="tab04_ge" localSheetId="26">#REF!</definedName>
    <definedName name="tab04_ge" localSheetId="7">#REF!</definedName>
    <definedName name="tab04_ge">#REF!</definedName>
    <definedName name="tab05_en">[6]en!$A$262:$AG$302</definedName>
    <definedName name="tab05_fr" localSheetId="11">#REF!</definedName>
    <definedName name="tab05_fr" localSheetId="6">#REF!</definedName>
    <definedName name="tab05_fr" localSheetId="5">#REF!</definedName>
    <definedName name="tab05_fr" localSheetId="23">#REF!</definedName>
    <definedName name="tab05_fr" localSheetId="28">#REF!</definedName>
    <definedName name="tab05_fr" localSheetId="3">#REF!</definedName>
    <definedName name="tab05_fr" localSheetId="15">#REF!</definedName>
    <definedName name="tab05_fr" localSheetId="25">#REF!</definedName>
    <definedName name="tab05_fr" localSheetId="13">#REF!</definedName>
    <definedName name="tab05_fr" localSheetId="14">#REF!</definedName>
    <definedName name="tab05_fr" localSheetId="21">#REF!</definedName>
    <definedName name="tab05_fr" localSheetId="12">#REF!</definedName>
    <definedName name="tab05_fr" localSheetId="4">#REF!</definedName>
    <definedName name="tab05_fr" localSheetId="8">#REF!</definedName>
    <definedName name="tab05_fr" localSheetId="26">#REF!</definedName>
    <definedName name="tab05_fr" localSheetId="7">#REF!</definedName>
    <definedName name="tab05_fr">#REF!</definedName>
    <definedName name="tab05_ge" localSheetId="11">#REF!</definedName>
    <definedName name="tab05_ge" localSheetId="6">#REF!</definedName>
    <definedName name="tab05_ge" localSheetId="5">#REF!</definedName>
    <definedName name="tab05_ge" localSheetId="28">#REF!</definedName>
    <definedName name="tab05_ge" localSheetId="3">#REF!</definedName>
    <definedName name="tab05_ge" localSheetId="15">#REF!</definedName>
    <definedName name="tab05_ge" localSheetId="25">#REF!</definedName>
    <definedName name="tab05_ge" localSheetId="13">#REF!</definedName>
    <definedName name="tab05_ge" localSheetId="14">#REF!</definedName>
    <definedName name="tab05_ge" localSheetId="12">#REF!</definedName>
    <definedName name="tab05_ge" localSheetId="4">#REF!</definedName>
    <definedName name="tab05_ge" localSheetId="8">#REF!</definedName>
    <definedName name="tab05_ge" localSheetId="26">#REF!</definedName>
    <definedName name="tab05_ge" localSheetId="7">#REF!</definedName>
    <definedName name="tab05_ge">#REF!</definedName>
    <definedName name="tab06_en">[6]en!$A$327:$AG$361</definedName>
    <definedName name="tab06_fr" localSheetId="11">#REF!</definedName>
    <definedName name="tab06_fr" localSheetId="6">#REF!</definedName>
    <definedName name="tab06_fr" localSheetId="5">#REF!</definedName>
    <definedName name="tab06_fr" localSheetId="23">#REF!</definedName>
    <definedName name="tab06_fr" localSheetId="28">#REF!</definedName>
    <definedName name="tab06_fr" localSheetId="3">#REF!</definedName>
    <definedName name="tab06_fr" localSheetId="15">#REF!</definedName>
    <definedName name="tab06_fr" localSheetId="25">#REF!</definedName>
    <definedName name="tab06_fr" localSheetId="13">#REF!</definedName>
    <definedName name="tab06_fr" localSheetId="14">#REF!</definedName>
    <definedName name="tab06_fr" localSheetId="21">#REF!</definedName>
    <definedName name="tab06_fr" localSheetId="12">#REF!</definedName>
    <definedName name="tab06_fr" localSheetId="4">#REF!</definedName>
    <definedName name="tab06_fr" localSheetId="8">#REF!</definedName>
    <definedName name="tab06_fr" localSheetId="26">#REF!</definedName>
    <definedName name="tab06_fr" localSheetId="7">#REF!</definedName>
    <definedName name="tab06_fr">#REF!</definedName>
    <definedName name="tab06_ge" localSheetId="11">#REF!</definedName>
    <definedName name="tab06_ge" localSheetId="6">#REF!</definedName>
    <definedName name="tab06_ge" localSheetId="5">#REF!</definedName>
    <definedName name="tab06_ge" localSheetId="28">#REF!</definedName>
    <definedName name="tab06_ge" localSheetId="3">#REF!</definedName>
    <definedName name="tab06_ge" localSheetId="15">#REF!</definedName>
    <definedName name="tab06_ge" localSheetId="25">#REF!</definedName>
    <definedName name="tab06_ge" localSheetId="13">#REF!</definedName>
    <definedName name="tab06_ge" localSheetId="14">#REF!</definedName>
    <definedName name="tab06_ge" localSheetId="12">#REF!</definedName>
    <definedName name="tab06_ge" localSheetId="4">#REF!</definedName>
    <definedName name="tab06_ge" localSheetId="8">#REF!</definedName>
    <definedName name="tab06_ge" localSheetId="26">#REF!</definedName>
    <definedName name="tab06_ge" localSheetId="7">#REF!</definedName>
    <definedName name="tab06_ge">#REF!</definedName>
    <definedName name="tab07_en">[6]en!$A$366:$AG$389</definedName>
    <definedName name="tab07_fr" localSheetId="11">#REF!</definedName>
    <definedName name="tab07_fr" localSheetId="6">#REF!</definedName>
    <definedName name="tab07_fr" localSheetId="5">#REF!</definedName>
    <definedName name="tab07_fr" localSheetId="23">#REF!</definedName>
    <definedName name="tab07_fr" localSheetId="28">#REF!</definedName>
    <definedName name="tab07_fr" localSheetId="3">#REF!</definedName>
    <definedName name="tab07_fr" localSheetId="15">#REF!</definedName>
    <definedName name="tab07_fr" localSheetId="25">#REF!</definedName>
    <definedName name="tab07_fr" localSheetId="13">#REF!</definedName>
    <definedName name="tab07_fr" localSheetId="14">#REF!</definedName>
    <definedName name="tab07_fr" localSheetId="21">#REF!</definedName>
    <definedName name="tab07_fr" localSheetId="12">#REF!</definedName>
    <definedName name="tab07_fr" localSheetId="4">#REF!</definedName>
    <definedName name="tab07_fr" localSheetId="8">#REF!</definedName>
    <definedName name="tab07_fr" localSheetId="26">#REF!</definedName>
    <definedName name="tab07_fr" localSheetId="7">#REF!</definedName>
    <definedName name="tab07_fr">#REF!</definedName>
    <definedName name="tab07_ge" localSheetId="11">#REF!</definedName>
    <definedName name="tab07_ge" localSheetId="6">#REF!</definedName>
    <definedName name="tab07_ge" localSheetId="5">#REF!</definedName>
    <definedName name="tab07_ge" localSheetId="28">#REF!</definedName>
    <definedName name="tab07_ge" localSheetId="3">#REF!</definedName>
    <definedName name="tab07_ge" localSheetId="15">#REF!</definedName>
    <definedName name="tab07_ge" localSheetId="25">#REF!</definedName>
    <definedName name="tab07_ge" localSheetId="13">#REF!</definedName>
    <definedName name="tab07_ge" localSheetId="14">#REF!</definedName>
    <definedName name="tab07_ge" localSheetId="12">#REF!</definedName>
    <definedName name="tab07_ge" localSheetId="4">#REF!</definedName>
    <definedName name="tab07_ge" localSheetId="8">#REF!</definedName>
    <definedName name="tab07_ge" localSheetId="26">#REF!</definedName>
    <definedName name="tab07_ge" localSheetId="7">#REF!</definedName>
    <definedName name="tab07_ge">#REF!</definedName>
    <definedName name="tab08_en">[6]en!$A$392:$AG$419</definedName>
    <definedName name="tab08_fr" localSheetId="11">#REF!</definedName>
    <definedName name="tab08_fr" localSheetId="6">#REF!</definedName>
    <definedName name="tab08_fr" localSheetId="5">#REF!</definedName>
    <definedName name="tab08_fr" localSheetId="23">#REF!</definedName>
    <definedName name="tab08_fr" localSheetId="28">#REF!</definedName>
    <definedName name="tab08_fr" localSheetId="3">#REF!</definedName>
    <definedName name="tab08_fr" localSheetId="15">#REF!</definedName>
    <definedName name="tab08_fr" localSheetId="25">#REF!</definedName>
    <definedName name="tab08_fr" localSheetId="13">#REF!</definedName>
    <definedName name="tab08_fr" localSheetId="14">#REF!</definedName>
    <definedName name="tab08_fr" localSheetId="21">#REF!</definedName>
    <definedName name="tab08_fr" localSheetId="12">#REF!</definedName>
    <definedName name="tab08_fr" localSheetId="4">#REF!</definedName>
    <definedName name="tab08_fr" localSheetId="8">#REF!</definedName>
    <definedName name="tab08_fr" localSheetId="26">#REF!</definedName>
    <definedName name="tab08_fr" localSheetId="7">#REF!</definedName>
    <definedName name="tab08_fr">#REF!</definedName>
    <definedName name="tab08_ge" localSheetId="11">#REF!</definedName>
    <definedName name="tab08_ge" localSheetId="6">#REF!</definedName>
    <definedName name="tab08_ge" localSheetId="5">#REF!</definedName>
    <definedName name="tab08_ge" localSheetId="28">#REF!</definedName>
    <definedName name="tab08_ge" localSheetId="3">#REF!</definedName>
    <definedName name="tab08_ge" localSheetId="15">#REF!</definedName>
    <definedName name="tab08_ge" localSheetId="25">#REF!</definedName>
    <definedName name="tab08_ge" localSheetId="13">#REF!</definedName>
    <definedName name="tab08_ge" localSheetId="14">#REF!</definedName>
    <definedName name="tab08_ge" localSheetId="12">#REF!</definedName>
    <definedName name="tab08_ge" localSheetId="4">#REF!</definedName>
    <definedName name="tab08_ge" localSheetId="8">#REF!</definedName>
    <definedName name="tab08_ge" localSheetId="26">#REF!</definedName>
    <definedName name="tab08_ge" localSheetId="7">#REF!</definedName>
    <definedName name="tab08_ge">#REF!</definedName>
    <definedName name="tab09_en">[6]en!$A$424:$AG$448</definedName>
    <definedName name="tab09_fr" localSheetId="11">#REF!</definedName>
    <definedName name="tab09_fr" localSheetId="6">#REF!</definedName>
    <definedName name="tab09_fr" localSheetId="5">#REF!</definedName>
    <definedName name="tab09_fr" localSheetId="23">#REF!</definedName>
    <definedName name="tab09_fr" localSheetId="28">#REF!</definedName>
    <definedName name="tab09_fr" localSheetId="3">#REF!</definedName>
    <definedName name="tab09_fr" localSheetId="15">#REF!</definedName>
    <definedName name="tab09_fr" localSheetId="25">#REF!</definedName>
    <definedName name="tab09_fr" localSheetId="13">#REF!</definedName>
    <definedName name="tab09_fr" localSheetId="14">#REF!</definedName>
    <definedName name="tab09_fr" localSheetId="21">#REF!</definedName>
    <definedName name="tab09_fr" localSheetId="12">#REF!</definedName>
    <definedName name="tab09_fr" localSheetId="4">#REF!</definedName>
    <definedName name="tab09_fr" localSheetId="8">#REF!</definedName>
    <definedName name="tab09_fr" localSheetId="26">#REF!</definedName>
    <definedName name="tab09_fr" localSheetId="7">#REF!</definedName>
    <definedName name="tab09_fr">#REF!</definedName>
    <definedName name="tab09_ge" localSheetId="11">#REF!</definedName>
    <definedName name="tab09_ge" localSheetId="6">#REF!</definedName>
    <definedName name="tab09_ge" localSheetId="5">#REF!</definedName>
    <definedName name="tab09_ge" localSheetId="28">#REF!</definedName>
    <definedName name="tab09_ge" localSheetId="3">#REF!</definedName>
    <definedName name="tab09_ge" localSheetId="15">#REF!</definedName>
    <definedName name="tab09_ge" localSheetId="25">#REF!</definedName>
    <definedName name="tab09_ge" localSheetId="13">#REF!</definedName>
    <definedName name="tab09_ge" localSheetId="14">#REF!</definedName>
    <definedName name="tab09_ge" localSheetId="12">#REF!</definedName>
    <definedName name="tab09_ge" localSheetId="4">#REF!</definedName>
    <definedName name="tab09_ge" localSheetId="8">#REF!</definedName>
    <definedName name="tab09_ge" localSheetId="26">#REF!</definedName>
    <definedName name="tab09_ge" localSheetId="7">#REF!</definedName>
    <definedName name="tab09_ge">#REF!</definedName>
    <definedName name="tab10_en">[6]en!$A$457:$AG$495</definedName>
    <definedName name="tab10_fr" localSheetId="11">#REF!</definedName>
    <definedName name="tab10_fr" localSheetId="6">#REF!</definedName>
    <definedName name="tab10_fr" localSheetId="5">#REF!</definedName>
    <definedName name="tab10_fr" localSheetId="23">#REF!</definedName>
    <definedName name="tab10_fr" localSheetId="28">#REF!</definedName>
    <definedName name="tab10_fr" localSheetId="3">#REF!</definedName>
    <definedName name="tab10_fr" localSheetId="15">#REF!</definedName>
    <definedName name="tab10_fr" localSheetId="25">#REF!</definedName>
    <definedName name="tab10_fr" localSheetId="13">#REF!</definedName>
    <definedName name="tab10_fr" localSheetId="14">#REF!</definedName>
    <definedName name="tab10_fr" localSheetId="21">#REF!</definedName>
    <definedName name="tab10_fr" localSheetId="12">#REF!</definedName>
    <definedName name="tab10_fr" localSheetId="4">#REF!</definedName>
    <definedName name="tab10_fr" localSheetId="8">#REF!</definedName>
    <definedName name="tab10_fr" localSheetId="26">#REF!</definedName>
    <definedName name="tab10_fr" localSheetId="7">#REF!</definedName>
    <definedName name="tab10_fr">#REF!</definedName>
    <definedName name="tab10_ge" localSheetId="11">#REF!</definedName>
    <definedName name="tab10_ge" localSheetId="6">#REF!</definedName>
    <definedName name="tab10_ge" localSheetId="5">#REF!</definedName>
    <definedName name="tab10_ge" localSheetId="28">#REF!</definedName>
    <definedName name="tab10_ge" localSheetId="3">#REF!</definedName>
    <definedName name="tab10_ge" localSheetId="15">#REF!</definedName>
    <definedName name="tab10_ge" localSheetId="25">#REF!</definedName>
    <definedName name="tab10_ge" localSheetId="13">#REF!</definedName>
    <definedName name="tab10_ge" localSheetId="14">#REF!</definedName>
    <definedName name="tab10_ge" localSheetId="12">#REF!</definedName>
    <definedName name="tab10_ge" localSheetId="4">#REF!</definedName>
    <definedName name="tab10_ge" localSheetId="8">#REF!</definedName>
    <definedName name="tab10_ge" localSheetId="26">#REF!</definedName>
    <definedName name="tab10_ge" localSheetId="7">#REF!</definedName>
    <definedName name="tab10_ge">#REF!</definedName>
    <definedName name="tab11_en">[6]en!$A$522:$AG$550</definedName>
    <definedName name="tab11_fr" localSheetId="11">#REF!</definedName>
    <definedName name="tab11_fr" localSheetId="6">#REF!</definedName>
    <definedName name="tab11_fr" localSheetId="5">#REF!</definedName>
    <definedName name="tab11_fr" localSheetId="23">#REF!</definedName>
    <definedName name="tab11_fr" localSheetId="28">#REF!</definedName>
    <definedName name="tab11_fr" localSheetId="3">#REF!</definedName>
    <definedName name="tab11_fr" localSheetId="15">#REF!</definedName>
    <definedName name="tab11_fr" localSheetId="25">#REF!</definedName>
    <definedName name="tab11_fr" localSheetId="13">#REF!</definedName>
    <definedName name="tab11_fr" localSheetId="14">#REF!</definedName>
    <definedName name="tab11_fr" localSheetId="21">#REF!</definedName>
    <definedName name="tab11_fr" localSheetId="12">#REF!</definedName>
    <definedName name="tab11_fr" localSheetId="4">#REF!</definedName>
    <definedName name="tab11_fr" localSheetId="8">#REF!</definedName>
    <definedName name="tab11_fr" localSheetId="26">#REF!</definedName>
    <definedName name="tab11_fr" localSheetId="7">#REF!</definedName>
    <definedName name="tab11_fr">#REF!</definedName>
    <definedName name="tab11_ge" localSheetId="11">#REF!</definedName>
    <definedName name="tab11_ge" localSheetId="6">#REF!</definedName>
    <definedName name="tab11_ge" localSheetId="5">#REF!</definedName>
    <definedName name="tab11_ge" localSheetId="28">#REF!</definedName>
    <definedName name="tab11_ge" localSheetId="3">#REF!</definedName>
    <definedName name="tab11_ge" localSheetId="15">#REF!</definedName>
    <definedName name="tab11_ge" localSheetId="25">#REF!</definedName>
    <definedName name="tab11_ge" localSheetId="13">#REF!</definedName>
    <definedName name="tab11_ge" localSheetId="14">#REF!</definedName>
    <definedName name="tab11_ge" localSheetId="12">#REF!</definedName>
    <definedName name="tab11_ge" localSheetId="4">#REF!</definedName>
    <definedName name="tab11_ge" localSheetId="8">#REF!</definedName>
    <definedName name="tab11_ge" localSheetId="26">#REF!</definedName>
    <definedName name="tab11_ge" localSheetId="7">#REF!</definedName>
    <definedName name="tab11_ge">#REF!</definedName>
    <definedName name="tab12_en">[6]en!$A$555:$AG$572</definedName>
    <definedName name="tab12_fr" localSheetId="11">#REF!</definedName>
    <definedName name="tab12_fr" localSheetId="6">#REF!</definedName>
    <definedName name="tab12_fr" localSheetId="5">#REF!</definedName>
    <definedName name="tab12_fr" localSheetId="23">#REF!</definedName>
    <definedName name="tab12_fr" localSheetId="28">#REF!</definedName>
    <definedName name="tab12_fr" localSheetId="3">#REF!</definedName>
    <definedName name="tab12_fr" localSheetId="15">#REF!</definedName>
    <definedName name="tab12_fr" localSheetId="25">#REF!</definedName>
    <definedName name="tab12_fr" localSheetId="13">#REF!</definedName>
    <definedName name="tab12_fr" localSheetId="14">#REF!</definedName>
    <definedName name="tab12_fr" localSheetId="21">#REF!</definedName>
    <definedName name="tab12_fr" localSheetId="12">#REF!</definedName>
    <definedName name="tab12_fr" localSheetId="4">#REF!</definedName>
    <definedName name="tab12_fr" localSheetId="8">#REF!</definedName>
    <definedName name="tab12_fr" localSheetId="26">#REF!</definedName>
    <definedName name="tab12_fr" localSheetId="7">#REF!</definedName>
    <definedName name="tab12_fr">#REF!</definedName>
    <definedName name="tab12_ge" localSheetId="11">#REF!</definedName>
    <definedName name="tab12_ge" localSheetId="6">#REF!</definedName>
    <definedName name="tab12_ge" localSheetId="5">#REF!</definedName>
    <definedName name="tab12_ge" localSheetId="28">#REF!</definedName>
    <definedName name="tab12_ge" localSheetId="3">#REF!</definedName>
    <definedName name="tab12_ge" localSheetId="15">#REF!</definedName>
    <definedName name="tab12_ge" localSheetId="25">#REF!</definedName>
    <definedName name="tab12_ge" localSheetId="13">#REF!</definedName>
    <definedName name="tab12_ge" localSheetId="14">#REF!</definedName>
    <definedName name="tab12_ge" localSheetId="12">#REF!</definedName>
    <definedName name="tab12_ge" localSheetId="4">#REF!</definedName>
    <definedName name="tab12_ge" localSheetId="8">#REF!</definedName>
    <definedName name="tab12_ge" localSheetId="26">#REF!</definedName>
    <definedName name="tab12_ge" localSheetId="7">#REF!</definedName>
    <definedName name="tab12_g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6" i="36" l="1"/>
  <c r="X36" i="36"/>
  <c r="W28" i="36" l="1"/>
  <c r="V28" i="36"/>
  <c r="U28" i="36"/>
  <c r="T28" i="36"/>
  <c r="Y47" i="36" l="1"/>
  <c r="X47" i="36"/>
  <c r="Y45" i="36"/>
  <c r="X45" i="36"/>
  <c r="Y44" i="36"/>
  <c r="X44" i="36"/>
  <c r="Y43" i="36"/>
  <c r="X43" i="36"/>
  <c r="W48" i="36"/>
  <c r="V48" i="36"/>
  <c r="U48" i="36"/>
  <c r="T48" i="36"/>
  <c r="Y48" i="36" l="1"/>
  <c r="X48" i="36"/>
  <c r="Y35" i="36" l="1"/>
  <c r="X35" i="36"/>
  <c r="Y34" i="36"/>
  <c r="X34" i="36"/>
  <c r="W38" i="36"/>
  <c r="V38" i="36"/>
  <c r="U38" i="36"/>
  <c r="T38" i="36"/>
  <c r="Y33" i="36"/>
  <c r="X33" i="36"/>
  <c r="Y38" i="36" l="1"/>
  <c r="X38" i="36"/>
  <c r="Y25" i="36" l="1"/>
  <c r="X25" i="36"/>
  <c r="Y23" i="36"/>
  <c r="X23" i="36"/>
  <c r="Y28" i="36" l="1"/>
  <c r="X28" i="36"/>
  <c r="Y18" i="36" l="1"/>
  <c r="X18" i="36"/>
  <c r="E23" i="13" l="1"/>
  <c r="D23" i="13"/>
  <c r="C23" i="13"/>
  <c r="B23" i="13"/>
  <c r="I20" i="13"/>
  <c r="H20" i="13"/>
  <c r="G20" i="13"/>
  <c r="F20" i="13"/>
  <c r="E20" i="13"/>
  <c r="D20" i="13"/>
  <c r="C20" i="13"/>
  <c r="K20" i="13" s="1"/>
  <c r="B20" i="13"/>
  <c r="J20" i="13" s="1"/>
  <c r="K19" i="13"/>
  <c r="J19" i="13"/>
  <c r="K18" i="13"/>
  <c r="J18" i="13"/>
  <c r="K17" i="13"/>
  <c r="J17" i="13"/>
  <c r="K16" i="13"/>
  <c r="J16" i="13"/>
  <c r="K15" i="13"/>
  <c r="J15" i="13"/>
  <c r="K14" i="13"/>
  <c r="J14" i="13"/>
  <c r="K13" i="13"/>
  <c r="J13" i="13"/>
  <c r="K12" i="13"/>
  <c r="J12" i="13"/>
  <c r="K11" i="13"/>
  <c r="J11" i="13"/>
  <c r="K10" i="13"/>
  <c r="J10" i="13"/>
  <c r="K9" i="13"/>
  <c r="J9" i="13"/>
  <c r="K8" i="13"/>
  <c r="J8" i="13"/>
  <c r="K7" i="13"/>
  <c r="J7" i="13"/>
  <c r="K6" i="13"/>
  <c r="J6" i="13"/>
  <c r="K5" i="13"/>
  <c r="J5" i="13"/>
  <c r="K4" i="13"/>
  <c r="J4" i="13"/>
  <c r="O35" i="20"/>
  <c r="N35" i="20"/>
  <c r="M35" i="20"/>
  <c r="L35" i="20"/>
  <c r="K35" i="20"/>
  <c r="P32" i="20"/>
  <c r="P35" i="20" s="1"/>
  <c r="G12" i="20"/>
  <c r="F12" i="20"/>
  <c r="E12" i="20"/>
  <c r="D12" i="20"/>
  <c r="G11" i="20"/>
  <c r="F11" i="20"/>
  <c r="E11" i="20"/>
  <c r="D11" i="20"/>
  <c r="G8" i="20"/>
  <c r="F8" i="20"/>
  <c r="E8" i="20"/>
  <c r="D8" i="20"/>
  <c r="G7" i="20"/>
  <c r="F7" i="20"/>
  <c r="E7" i="20"/>
  <c r="D7" i="20"/>
  <c r="N34" i="19"/>
  <c r="M34" i="19"/>
  <c r="L11" i="27"/>
  <c r="K11" i="27"/>
  <c r="J11" i="27"/>
  <c r="I11" i="27"/>
  <c r="F11" i="27"/>
  <c r="E11" i="27"/>
  <c r="D11" i="27"/>
  <c r="C11" i="27"/>
  <c r="B11" i="27"/>
  <c r="K6" i="27"/>
  <c r="H6" i="27"/>
  <c r="H11" i="27" s="1"/>
  <c r="G6" i="27"/>
  <c r="G11" i="27" s="1"/>
  <c r="E6" i="27"/>
  <c r="Q20" i="26"/>
  <c r="P20" i="26"/>
  <c r="P23" i="26" s="1"/>
  <c r="O20" i="26"/>
  <c r="O23" i="26" s="1"/>
  <c r="N20" i="26"/>
  <c r="N23" i="26" s="1"/>
  <c r="M20" i="26"/>
  <c r="M23" i="26" s="1"/>
  <c r="L20" i="26"/>
  <c r="L23" i="26" s="1"/>
  <c r="K20" i="26"/>
  <c r="K23" i="26" s="1"/>
  <c r="J20" i="26"/>
  <c r="I20" i="26"/>
  <c r="I23" i="26" s="1"/>
  <c r="H20" i="26"/>
  <c r="G20" i="26"/>
  <c r="G23" i="26" s="1"/>
  <c r="F20" i="26"/>
  <c r="F23" i="26" s="1"/>
  <c r="E20" i="26"/>
  <c r="D20" i="26"/>
  <c r="C20" i="26"/>
  <c r="C23" i="26" s="1"/>
  <c r="B20" i="26"/>
  <c r="L5" i="25"/>
  <c r="K5" i="25"/>
  <c r="J5" i="25"/>
  <c r="I5" i="25"/>
  <c r="H5" i="25"/>
  <c r="G5" i="25"/>
  <c r="F5" i="25"/>
  <c r="E5" i="25"/>
  <c r="L4" i="25"/>
  <c r="K4" i="25"/>
  <c r="J4" i="25"/>
  <c r="I4" i="25"/>
  <c r="H4" i="25"/>
  <c r="G4" i="25"/>
  <c r="F4" i="25"/>
  <c r="E4" i="25"/>
  <c r="D4" i="25"/>
  <c r="C4" i="25"/>
  <c r="L3" i="25"/>
  <c r="K3" i="25"/>
  <c r="J3" i="25"/>
  <c r="I3" i="25"/>
  <c r="H3" i="25"/>
  <c r="G3" i="25"/>
  <c r="F3" i="25"/>
  <c r="E3" i="25"/>
  <c r="D3" i="25"/>
  <c r="C3" i="25"/>
  <c r="Q86" i="18"/>
  <c r="Q85" i="18"/>
  <c r="T79" i="18"/>
  <c r="S79" i="18"/>
  <c r="R79" i="18"/>
  <c r="Q79" i="18"/>
  <c r="P79" i="18"/>
  <c r="O79" i="18"/>
  <c r="N79" i="18"/>
  <c r="M79" i="18"/>
  <c r="L79" i="18"/>
  <c r="A78" i="18"/>
  <c r="A79" i="18" s="1"/>
  <c r="A80" i="18" s="1"/>
  <c r="X75" i="18"/>
  <c r="W75" i="18"/>
  <c r="V75" i="18"/>
  <c r="U75" i="18"/>
  <c r="T75" i="18"/>
  <c r="S75" i="18"/>
  <c r="R75" i="18"/>
  <c r="Q75" i="18"/>
  <c r="P75" i="18"/>
  <c r="O75" i="18"/>
  <c r="T81" i="18" s="1"/>
  <c r="N75" i="18"/>
  <c r="S81" i="18" s="1"/>
  <c r="M75" i="18"/>
  <c r="R81" i="18" s="1"/>
  <c r="L75" i="18"/>
  <c r="Q81" i="18" s="1"/>
  <c r="K75" i="18"/>
  <c r="P81" i="18" s="1"/>
  <c r="A10" i="18"/>
  <c r="A11" i="18" s="1"/>
  <c r="A12" i="18" s="1"/>
  <c r="A13" i="18" s="1"/>
  <c r="A14" i="18" s="1"/>
  <c r="A15" i="18" s="1"/>
  <c r="A16" i="18" s="1"/>
  <c r="A18" i="18" s="1"/>
  <c r="A19" i="18" s="1"/>
  <c r="A20" i="18" s="1"/>
  <c r="A21" i="18" s="1"/>
  <c r="A22" i="18" s="1"/>
  <c r="A23" i="18" s="1"/>
  <c r="A24" i="18" s="1"/>
  <c r="A26" i="18" s="1"/>
  <c r="A27" i="18" s="1"/>
  <c r="A28" i="18" s="1"/>
  <c r="A29" i="18" s="1"/>
  <c r="A30" i="18" s="1"/>
  <c r="A31" i="18" s="1"/>
  <c r="A32" i="18" s="1"/>
  <c r="A34" i="18" s="1"/>
  <c r="A35" i="18" s="1"/>
  <c r="A36" i="18" s="1"/>
  <c r="A37" i="18" s="1"/>
  <c r="A38" i="18" s="1"/>
  <c r="A39" i="18" s="1"/>
  <c r="A40" i="18" s="1"/>
  <c r="A41" i="18" s="1"/>
  <c r="A43" i="18" s="1"/>
  <c r="A44" i="18" s="1"/>
  <c r="A45" i="18" s="1"/>
  <c r="A46" i="18" s="1"/>
  <c r="A47" i="18" s="1"/>
  <c r="A48" i="18" s="1"/>
  <c r="A49" i="18" s="1"/>
  <c r="A51" i="18" s="1"/>
  <c r="A53" i="18" s="1"/>
  <c r="A54" i="18" s="1"/>
  <c r="A55" i="18" s="1"/>
  <c r="A56" i="18" s="1"/>
  <c r="A57" i="18" s="1"/>
  <c r="A58" i="18" s="1"/>
  <c r="A60" i="18" s="1"/>
  <c r="A61" i="18" s="1"/>
  <c r="A62" i="18" s="1"/>
  <c r="A63" i="18" s="1"/>
  <c r="A64" i="18" s="1"/>
  <c r="A65" i="18" s="1"/>
  <c r="A66" i="18" s="1"/>
  <c r="A67" i="18" s="1"/>
  <c r="A68" i="18" s="1"/>
  <c r="A70" i="18" s="1"/>
  <c r="A71" i="18" s="1"/>
  <c r="A72" i="18" s="1"/>
  <c r="A74" i="18" s="1"/>
  <c r="X7" i="18"/>
  <c r="W7" i="18"/>
  <c r="V7" i="18"/>
  <c r="U7" i="18"/>
  <c r="K7" i="18"/>
  <c r="J7" i="18"/>
  <c r="I7" i="18"/>
  <c r="H7" i="18"/>
  <c r="G7" i="18"/>
  <c r="F7" i="18"/>
  <c r="U6" i="18"/>
  <c r="N69" i="36"/>
  <c r="M69" i="36"/>
  <c r="L69" i="36"/>
  <c r="K69" i="36"/>
  <c r="O69" i="36" s="1"/>
  <c r="Q69" i="36" s="1"/>
  <c r="P68" i="36"/>
  <c r="R68" i="36" s="1"/>
  <c r="G13" i="39" s="1"/>
  <c r="O68" i="36"/>
  <c r="Q68" i="36" s="1"/>
  <c r="P66" i="36"/>
  <c r="R66" i="36" s="1"/>
  <c r="G11" i="39" s="1"/>
  <c r="O66" i="36"/>
  <c r="Q66" i="36" s="1"/>
  <c r="P65" i="36"/>
  <c r="R65" i="36" s="1"/>
  <c r="G10" i="39" s="1"/>
  <c r="O65" i="36"/>
  <c r="Q65" i="36" s="1"/>
  <c r="P62" i="36"/>
  <c r="R62" i="36" s="1"/>
  <c r="G7" i="39" s="1"/>
  <c r="O62" i="36"/>
  <c r="Q62" i="36" s="1"/>
  <c r="P61" i="36"/>
  <c r="R61" i="36" s="1"/>
  <c r="G6" i="39" s="1"/>
  <c r="O61" i="36"/>
  <c r="Q61" i="36" s="1"/>
  <c r="P60" i="36"/>
  <c r="R60" i="36" s="1"/>
  <c r="G5" i="39" s="1"/>
  <c r="O60" i="36"/>
  <c r="Q60" i="36" s="1"/>
  <c r="P59" i="36"/>
  <c r="P69" i="36" s="1"/>
  <c r="R69" i="36" s="1"/>
  <c r="G14" i="39" s="1"/>
  <c r="O59" i="36"/>
  <c r="Q59" i="36" s="1"/>
  <c r="N55" i="36"/>
  <c r="M55" i="36"/>
  <c r="L55" i="36"/>
  <c r="K55" i="36"/>
  <c r="O55" i="36" s="1"/>
  <c r="Q55" i="36" s="1"/>
  <c r="P54" i="36"/>
  <c r="R54" i="36" s="1"/>
  <c r="F13" i="39" s="1"/>
  <c r="O54" i="36"/>
  <c r="Q54" i="36" s="1"/>
  <c r="P53" i="36"/>
  <c r="R53" i="36" s="1"/>
  <c r="F12" i="39" s="1"/>
  <c r="O53" i="36"/>
  <c r="Q53" i="36" s="1"/>
  <c r="P52" i="36"/>
  <c r="R52" i="36" s="1"/>
  <c r="F11" i="39" s="1"/>
  <c r="O52" i="36"/>
  <c r="Q52" i="36" s="1"/>
  <c r="P51" i="36"/>
  <c r="R51" i="36" s="1"/>
  <c r="F10" i="39" s="1"/>
  <c r="O51" i="36"/>
  <c r="Q51" i="36" s="1"/>
  <c r="P48" i="36"/>
  <c r="R48" i="36" s="1"/>
  <c r="F7" i="39" s="1"/>
  <c r="O48" i="36"/>
  <c r="Q48" i="36" s="1"/>
  <c r="P46" i="36"/>
  <c r="R46" i="36" s="1"/>
  <c r="F5" i="39" s="1"/>
  <c r="O46" i="36"/>
  <c r="Q46" i="36" s="1"/>
  <c r="P45" i="36"/>
  <c r="P55" i="36" s="1"/>
  <c r="R55" i="36" s="1"/>
  <c r="F14" i="39" s="1"/>
  <c r="O45" i="36"/>
  <c r="Q45" i="36" s="1"/>
  <c r="F43" i="36"/>
  <c r="G43" i="36" s="1"/>
  <c r="N41" i="36"/>
  <c r="M41" i="36"/>
  <c r="L41" i="36"/>
  <c r="K41" i="36"/>
  <c r="O41" i="36" s="1"/>
  <c r="Q41" i="36" s="1"/>
  <c r="P40" i="36"/>
  <c r="R40" i="36" s="1"/>
  <c r="E13" i="39" s="1"/>
  <c r="O40" i="36"/>
  <c r="Q40" i="36" s="1"/>
  <c r="F40" i="36"/>
  <c r="G40" i="36" s="1"/>
  <c r="Q39" i="36"/>
  <c r="P39" i="36"/>
  <c r="R39" i="36" s="1"/>
  <c r="E12" i="39" s="1"/>
  <c r="O39" i="36"/>
  <c r="F35" i="36"/>
  <c r="G35" i="36" s="1"/>
  <c r="P34" i="36"/>
  <c r="R34" i="36" s="1"/>
  <c r="E7" i="39" s="1"/>
  <c r="O34" i="36"/>
  <c r="Q34" i="36" s="1"/>
  <c r="P31" i="36"/>
  <c r="P41" i="36" s="1"/>
  <c r="R41" i="36" s="1"/>
  <c r="E14" i="39" s="1"/>
  <c r="O31" i="36"/>
  <c r="Q31" i="36" s="1"/>
  <c r="F31" i="36"/>
  <c r="G31" i="36" s="1"/>
  <c r="N27" i="36"/>
  <c r="M27" i="36"/>
  <c r="L27" i="36"/>
  <c r="K27" i="36"/>
  <c r="O27" i="36" s="1"/>
  <c r="Q27" i="36" s="1"/>
  <c r="P26" i="36"/>
  <c r="R26" i="36" s="1"/>
  <c r="D13" i="39" s="1"/>
  <c r="O26" i="36"/>
  <c r="Q26" i="36" s="1"/>
  <c r="F26" i="36"/>
  <c r="G26" i="36" s="1"/>
  <c r="G25" i="36"/>
  <c r="F25" i="36"/>
  <c r="F24" i="36"/>
  <c r="G24" i="36" s="1"/>
  <c r="G23" i="36"/>
  <c r="F23" i="36"/>
  <c r="P22" i="36"/>
  <c r="R22" i="36" s="1"/>
  <c r="D9" i="39" s="1"/>
  <c r="O22" i="36"/>
  <c r="Q22" i="36" s="1"/>
  <c r="F22" i="36"/>
  <c r="G22" i="36" s="1"/>
  <c r="F21" i="36"/>
  <c r="G21" i="36" s="1"/>
  <c r="P18" i="36"/>
  <c r="P27" i="36" s="1"/>
  <c r="R27" i="36" s="1"/>
  <c r="D14" i="39" s="1"/>
  <c r="O18" i="36"/>
  <c r="Q18" i="36" s="1"/>
  <c r="F17" i="36"/>
  <c r="G17" i="36" s="1"/>
  <c r="F16" i="36"/>
  <c r="G16" i="36" s="1"/>
  <c r="F15" i="36"/>
  <c r="G15" i="36" s="1"/>
  <c r="F14" i="36"/>
  <c r="G14" i="36" s="1"/>
  <c r="N13" i="36"/>
  <c r="M13" i="36"/>
  <c r="L13" i="36"/>
  <c r="K13" i="36"/>
  <c r="O13" i="36" s="1"/>
  <c r="Q13" i="36" s="1"/>
  <c r="G13" i="36"/>
  <c r="F13" i="36"/>
  <c r="P12" i="36"/>
  <c r="R12" i="36" s="1"/>
  <c r="C13" i="39" s="1"/>
  <c r="O12" i="36"/>
  <c r="Q12" i="36" s="1"/>
  <c r="G12" i="36"/>
  <c r="F12" i="36"/>
  <c r="R11" i="36"/>
  <c r="C12" i="39" s="1"/>
  <c r="P11" i="36"/>
  <c r="O11" i="36"/>
  <c r="Q11" i="36" s="1"/>
  <c r="R9" i="36"/>
  <c r="C10" i="39" s="1"/>
  <c r="P9" i="36"/>
  <c r="O9" i="36"/>
  <c r="Q9" i="36" s="1"/>
  <c r="W8" i="36"/>
  <c r="V8" i="36"/>
  <c r="U8" i="36"/>
  <c r="T8" i="36"/>
  <c r="R8" i="36"/>
  <c r="C9" i="39" s="1"/>
  <c r="P8" i="36"/>
  <c r="O8" i="36"/>
  <c r="Q8" i="36" s="1"/>
  <c r="G8" i="36"/>
  <c r="F8" i="36"/>
  <c r="Y7" i="36"/>
  <c r="AA7" i="36" s="1"/>
  <c r="C8" i="40" s="1"/>
  <c r="X7" i="36"/>
  <c r="Z7" i="36" s="1"/>
  <c r="G7" i="36"/>
  <c r="F7" i="36"/>
  <c r="P6" i="36"/>
  <c r="R6" i="36" s="1"/>
  <c r="C7" i="39" s="1"/>
  <c r="O6" i="36"/>
  <c r="Q6" i="36" s="1"/>
  <c r="G6" i="36"/>
  <c r="F6" i="36"/>
  <c r="Y5" i="36"/>
  <c r="AA5" i="36" s="1"/>
  <c r="C6" i="40" s="1"/>
  <c r="X5" i="36"/>
  <c r="Z5" i="36" s="1"/>
  <c r="P5" i="36"/>
  <c r="R5" i="36" s="1"/>
  <c r="C6" i="39" s="1"/>
  <c r="O5" i="36"/>
  <c r="Q5" i="36" s="1"/>
  <c r="G5" i="36"/>
  <c r="F5" i="36"/>
  <c r="Y4" i="36"/>
  <c r="AA4" i="36" s="1"/>
  <c r="C5" i="40" s="1"/>
  <c r="X4" i="36"/>
  <c r="Z4" i="36" s="1"/>
  <c r="G4" i="36"/>
  <c r="F4" i="36"/>
  <c r="Y3" i="36"/>
  <c r="AA3" i="36" s="1"/>
  <c r="C4" i="40" s="1"/>
  <c r="X3" i="36"/>
  <c r="Z3" i="36" s="1"/>
  <c r="P3" i="36"/>
  <c r="P13" i="36" s="1"/>
  <c r="R13" i="36" s="1"/>
  <c r="C14" i="39" s="1"/>
  <c r="O3" i="36"/>
  <c r="Q3" i="36" s="1"/>
  <c r="G3" i="36"/>
  <c r="F3" i="36"/>
  <c r="C27" i="38"/>
  <c r="D26" i="38"/>
  <c r="D27" i="38" s="1"/>
  <c r="D4" i="38" s="1"/>
  <c r="C26" i="38"/>
  <c r="C23" i="38"/>
  <c r="D22" i="38"/>
  <c r="D23" i="38" s="1"/>
  <c r="D5" i="38" s="1"/>
  <c r="C22" i="38"/>
  <c r="C19" i="38"/>
  <c r="C6" i="38" s="1"/>
  <c r="D18" i="38"/>
  <c r="D19" i="38" s="1"/>
  <c r="D6" i="38" s="1"/>
  <c r="C18" i="38"/>
  <c r="G12" i="38"/>
  <c r="F12" i="38"/>
  <c r="E12" i="38"/>
  <c r="D12" i="38"/>
  <c r="C12" i="38"/>
  <c r="H11" i="38"/>
  <c r="G11" i="38"/>
  <c r="F11" i="38"/>
  <c r="E11" i="38"/>
  <c r="D11" i="38"/>
  <c r="C11" i="38"/>
  <c r="H10" i="38"/>
  <c r="G10" i="38"/>
  <c r="F10" i="38"/>
  <c r="E10" i="38"/>
  <c r="D10" i="38"/>
  <c r="C10" i="38"/>
  <c r="H9" i="38"/>
  <c r="G9" i="38"/>
  <c r="F9" i="38"/>
  <c r="E9" i="38"/>
  <c r="D9" i="38"/>
  <c r="C9" i="38"/>
  <c r="C5" i="38"/>
  <c r="C4" i="38"/>
  <c r="C26" i="37"/>
  <c r="C27" i="37" s="1"/>
  <c r="C4" i="37" s="1"/>
  <c r="C9" i="29" s="1"/>
  <c r="C23" i="37"/>
  <c r="D22" i="37"/>
  <c r="D24" i="37" s="1"/>
  <c r="C22" i="37"/>
  <c r="C18" i="37"/>
  <c r="C19" i="37" s="1"/>
  <c r="C6" i="37" s="1"/>
  <c r="G12" i="37"/>
  <c r="F12" i="37"/>
  <c r="E12" i="37"/>
  <c r="C12" i="37"/>
  <c r="H11" i="37"/>
  <c r="G11" i="37"/>
  <c r="F11" i="37"/>
  <c r="E11" i="37"/>
  <c r="C11" i="37"/>
  <c r="H10" i="37"/>
  <c r="G10" i="37"/>
  <c r="F10" i="37"/>
  <c r="E10" i="37"/>
  <c r="C10" i="37"/>
  <c r="H9" i="37"/>
  <c r="G9" i="37"/>
  <c r="F9" i="37"/>
  <c r="E9" i="37"/>
  <c r="C9" i="37"/>
  <c r="C5" i="37"/>
  <c r="G34" i="35"/>
  <c r="F34" i="35"/>
  <c r="E34" i="35"/>
  <c r="D34" i="35"/>
  <c r="C34" i="35"/>
  <c r="H14" i="35"/>
  <c r="G14" i="35"/>
  <c r="F14" i="35"/>
  <c r="E14" i="35"/>
  <c r="D14" i="35"/>
  <c r="C14" i="35"/>
  <c r="G13" i="35"/>
  <c r="F13" i="35"/>
  <c r="E13" i="35"/>
  <c r="C13" i="35"/>
  <c r="G12" i="35"/>
  <c r="F12" i="35"/>
  <c r="E12" i="35"/>
  <c r="C12" i="35"/>
  <c r="G11" i="35"/>
  <c r="F11" i="35"/>
  <c r="E11" i="35"/>
  <c r="C11" i="35"/>
  <c r="G10" i="35"/>
  <c r="F10" i="35"/>
  <c r="E10" i="35"/>
  <c r="C10" i="35"/>
  <c r="G29" i="29"/>
  <c r="F29" i="29"/>
  <c r="E29" i="29"/>
  <c r="D29" i="29"/>
  <c r="C29" i="29"/>
  <c r="G28" i="29"/>
  <c r="F28" i="29"/>
  <c r="E28" i="29"/>
  <c r="D28" i="29"/>
  <c r="C28" i="29"/>
  <c r="F27" i="29"/>
  <c r="E27" i="29"/>
  <c r="C27" i="29"/>
  <c r="G26" i="29"/>
  <c r="F26" i="29"/>
  <c r="G25" i="29"/>
  <c r="F25" i="29"/>
  <c r="C25" i="29"/>
  <c r="D24" i="29"/>
  <c r="C24" i="29"/>
  <c r="G22" i="29"/>
  <c r="F22" i="29"/>
  <c r="E22" i="29"/>
  <c r="C22" i="29"/>
  <c r="G21" i="29"/>
  <c r="C21" i="29"/>
  <c r="G20" i="29"/>
  <c r="D16" i="29"/>
  <c r="C16" i="29"/>
  <c r="D15" i="29"/>
  <c r="C15" i="29"/>
  <c r="D14" i="29"/>
  <c r="C14" i="29"/>
  <c r="C11" i="29"/>
  <c r="C10" i="29"/>
  <c r="F5" i="28"/>
  <c r="E5" i="28"/>
  <c r="D5" i="28"/>
  <c r="E47" i="24"/>
  <c r="F23" i="24"/>
  <c r="E23" i="24"/>
  <c r="D23" i="24"/>
  <c r="C23" i="24"/>
  <c r="F47" i="21"/>
  <c r="O15" i="21"/>
  <c r="N15" i="21"/>
  <c r="G9" i="21"/>
  <c r="G5" i="28" s="1"/>
  <c r="G8" i="21"/>
  <c r="F8" i="21"/>
  <c r="E8" i="21"/>
  <c r="D8" i="21"/>
  <c r="F47" i="17"/>
  <c r="O18" i="17"/>
  <c r="N18" i="17"/>
  <c r="N17" i="17"/>
  <c r="O16" i="17"/>
  <c r="N16" i="17"/>
  <c r="O15" i="17"/>
  <c r="F59" i="14"/>
  <c r="N33" i="14"/>
  <c r="O31" i="14"/>
  <c r="N31" i="14"/>
  <c r="O29" i="14"/>
  <c r="N28" i="14"/>
  <c r="M28" i="14"/>
  <c r="O27" i="14"/>
  <c r="O28" i="14" s="1"/>
  <c r="N27" i="14"/>
  <c r="M27" i="14"/>
  <c r="O26" i="14"/>
  <c r="K26" i="14"/>
  <c r="G26" i="14"/>
  <c r="O25" i="14"/>
  <c r="N25" i="14"/>
  <c r="N26" i="14" s="1"/>
  <c r="M25" i="14"/>
  <c r="M26" i="14" s="1"/>
  <c r="L25" i="14"/>
  <c r="L26" i="14" s="1"/>
  <c r="K25" i="14"/>
  <c r="J25" i="14"/>
  <c r="J26" i="14" s="1"/>
  <c r="I25" i="14"/>
  <c r="I26" i="14" s="1"/>
  <c r="H25" i="14"/>
  <c r="H26" i="14" s="1"/>
  <c r="G25" i="14"/>
  <c r="N24" i="14"/>
  <c r="M24" i="14"/>
  <c r="J24" i="14"/>
  <c r="I24" i="14"/>
  <c r="F24" i="14"/>
  <c r="E24" i="14"/>
  <c r="O23" i="14"/>
  <c r="O24" i="14" s="1"/>
  <c r="N23" i="14"/>
  <c r="M23" i="14"/>
  <c r="L23" i="14"/>
  <c r="L24" i="14" s="1"/>
  <c r="K23" i="14"/>
  <c r="K24" i="14" s="1"/>
  <c r="J23" i="14"/>
  <c r="I23" i="14"/>
  <c r="H23" i="14"/>
  <c r="H24" i="14" s="1"/>
  <c r="G23" i="14"/>
  <c r="G24" i="14" s="1"/>
  <c r="F23" i="14"/>
  <c r="E23" i="14"/>
  <c r="O21" i="14"/>
  <c r="Q32" i="20" s="1"/>
  <c r="Q35" i="20" s="1"/>
  <c r="J15" i="14"/>
  <c r="L14" i="14"/>
  <c r="L13" i="14"/>
  <c r="K13" i="14"/>
  <c r="F13" i="14" s="1"/>
  <c r="F14" i="14" s="1"/>
  <c r="J13" i="14"/>
  <c r="I13" i="14"/>
  <c r="L12" i="14"/>
  <c r="F12" i="14"/>
  <c r="L11" i="14"/>
  <c r="K11" i="14"/>
  <c r="J11" i="14"/>
  <c r="I11" i="14"/>
  <c r="G11" i="14"/>
  <c r="G12" i="14" s="1"/>
  <c r="F11" i="14"/>
  <c r="L9" i="14"/>
  <c r="J9" i="14"/>
  <c r="G9" i="14"/>
  <c r="G10" i="14" s="1"/>
  <c r="F9" i="14"/>
  <c r="F10" i="14" s="1"/>
  <c r="E9" i="14"/>
  <c r="E10" i="14" s="1"/>
  <c r="L8" i="14"/>
  <c r="K8" i="14"/>
  <c r="J8" i="14"/>
  <c r="I8" i="14"/>
  <c r="L6" i="14"/>
  <c r="K6" i="14"/>
  <c r="J6" i="14"/>
  <c r="I6" i="14"/>
  <c r="L4" i="14"/>
  <c r="L3" i="14"/>
  <c r="K3" i="14"/>
  <c r="J3" i="14"/>
  <c r="I3" i="14"/>
  <c r="I15" i="14" s="1"/>
  <c r="E50" i="12"/>
  <c r="M25" i="12"/>
  <c r="L25" i="12"/>
  <c r="K25" i="12"/>
  <c r="J25" i="12"/>
  <c r="I25" i="12"/>
  <c r="H25" i="12"/>
  <c r="G25" i="12"/>
  <c r="F25" i="12"/>
  <c r="E25" i="12"/>
  <c r="D25" i="12"/>
  <c r="C25" i="12"/>
  <c r="F17" i="12"/>
  <c r="E17" i="12"/>
  <c r="K9" i="14" s="1"/>
  <c r="D17" i="12"/>
  <c r="C17" i="12"/>
  <c r="I9" i="14" s="1"/>
  <c r="C16" i="12"/>
  <c r="C15" i="12"/>
  <c r="F5" i="12"/>
  <c r="E5" i="12"/>
  <c r="D5" i="12"/>
  <c r="C5" i="12"/>
  <c r="D9" i="14" s="1"/>
  <c r="D10" i="14" s="1"/>
  <c r="C4" i="12"/>
  <c r="D7" i="14" s="1"/>
  <c r="D8" i="14" s="1"/>
  <c r="C3" i="12"/>
  <c r="D5" i="14" s="1"/>
  <c r="D6" i="14" s="1"/>
  <c r="E47" i="11"/>
  <c r="F23" i="11"/>
  <c r="G13" i="14" s="1"/>
  <c r="G14" i="14" s="1"/>
  <c r="E23" i="11"/>
  <c r="D23" i="11"/>
  <c r="E11" i="14" s="1"/>
  <c r="E12" i="14" s="1"/>
  <c r="C23" i="11"/>
  <c r="F47" i="2"/>
  <c r="G23" i="2"/>
  <c r="F23" i="2"/>
  <c r="E23" i="2"/>
  <c r="D23" i="2"/>
  <c r="I16" i="14" l="1"/>
  <c r="D3" i="28" s="1"/>
  <c r="B30" i="36"/>
  <c r="I5" i="14"/>
  <c r="D3" i="14" s="1"/>
  <c r="D15" i="12"/>
  <c r="O33" i="14"/>
  <c r="O17" i="17" s="1"/>
  <c r="D13" i="14"/>
  <c r="D14" i="14" s="1"/>
  <c r="D11" i="14"/>
  <c r="C10" i="12"/>
  <c r="C11" i="12" s="1"/>
  <c r="C18" i="12"/>
  <c r="K15" i="14"/>
  <c r="I7" i="14"/>
  <c r="D16" i="12"/>
  <c r="L15" i="14"/>
  <c r="L16" i="14" s="1"/>
  <c r="G3" i="28" s="1"/>
  <c r="E13" i="14"/>
  <c r="E14" i="14" s="1"/>
  <c r="J16" i="14"/>
  <c r="E3" i="28" s="1"/>
  <c r="D23" i="37"/>
  <c r="D5" i="37" s="1"/>
  <c r="D10" i="29" s="1"/>
  <c r="D10" i="37"/>
  <c r="C14" i="37"/>
  <c r="H12" i="37"/>
  <c r="C14" i="38"/>
  <c r="H12" i="38"/>
  <c r="R18" i="36"/>
  <c r="D5" i="39" s="1"/>
  <c r="D20" i="29" s="1"/>
  <c r="R31" i="36"/>
  <c r="E4" i="39" s="1"/>
  <c r="E19" i="29" s="1"/>
  <c r="R45" i="36"/>
  <c r="F4" i="39" s="1"/>
  <c r="F19" i="29" s="1"/>
  <c r="R59" i="36"/>
  <c r="G4" i="39" s="1"/>
  <c r="G19" i="29" s="1"/>
  <c r="M81" i="18"/>
  <c r="D18" i="37"/>
  <c r="E22" i="37"/>
  <c r="E18" i="38"/>
  <c r="E26" i="38"/>
  <c r="Z36" i="36"/>
  <c r="AA36" i="36"/>
  <c r="F7" i="40" s="1"/>
  <c r="AA45" i="36"/>
  <c r="G6" i="40" s="1"/>
  <c r="Z47" i="36"/>
  <c r="Z44" i="36"/>
  <c r="AA47" i="36"/>
  <c r="G8" i="40" s="1"/>
  <c r="AA44" i="36"/>
  <c r="G5" i="40" s="1"/>
  <c r="Z43" i="36"/>
  <c r="Z45" i="36"/>
  <c r="AA43" i="36"/>
  <c r="G4" i="40" s="1"/>
  <c r="AA48" i="36"/>
  <c r="G9" i="40" s="1"/>
  <c r="Z48" i="36"/>
  <c r="Z34" i="36"/>
  <c r="Z35" i="36"/>
  <c r="Z33" i="36"/>
  <c r="AA33" i="36"/>
  <c r="F4" i="40" s="1"/>
  <c r="AA35" i="36"/>
  <c r="F6" i="40" s="1"/>
  <c r="AA34" i="36"/>
  <c r="F5" i="40" s="1"/>
  <c r="AA38" i="36"/>
  <c r="F9" i="40" s="1"/>
  <c r="Z38" i="36"/>
  <c r="AA23" i="36"/>
  <c r="E4" i="40" s="1"/>
  <c r="AA25" i="36"/>
  <c r="E6" i="40" s="1"/>
  <c r="Z25" i="36"/>
  <c r="Z23" i="36"/>
  <c r="AA28" i="36"/>
  <c r="E9" i="40" s="1"/>
  <c r="Z28" i="36"/>
  <c r="AA18" i="36"/>
  <c r="D9" i="40" s="1"/>
  <c r="Z18" i="36"/>
  <c r="N81" i="18"/>
  <c r="R3" i="36"/>
  <c r="C4" i="39" s="1"/>
  <c r="C19" i="29" s="1"/>
  <c r="K81" i="18"/>
  <c r="O81" i="18"/>
  <c r="D26" i="37"/>
  <c r="E22" i="38"/>
  <c r="L81" i="18"/>
  <c r="X8" i="36"/>
  <c r="Z8" i="36" s="1"/>
  <c r="Y8" i="36"/>
  <c r="AA8" i="36" s="1"/>
  <c r="C9" i="40" s="1"/>
  <c r="R32" i="20" l="1"/>
  <c r="R35" i="20" s="1"/>
  <c r="D3" i="17"/>
  <c r="D4" i="14"/>
  <c r="D4" i="17" s="1"/>
  <c r="D12" i="14"/>
  <c r="D15" i="14"/>
  <c r="E23" i="38"/>
  <c r="E5" i="38" s="1"/>
  <c r="E15" i="29" s="1"/>
  <c r="F22" i="38"/>
  <c r="E23" i="37"/>
  <c r="E5" i="37" s="1"/>
  <c r="E10" i="29" s="1"/>
  <c r="F22" i="37"/>
  <c r="C15" i="38"/>
  <c r="C7" i="38" s="1"/>
  <c r="C17" i="29" s="1"/>
  <c r="D14" i="38"/>
  <c r="D4" i="12"/>
  <c r="E7" i="14" s="1"/>
  <c r="E8" i="14" s="1"/>
  <c r="J7" i="14"/>
  <c r="E16" i="12"/>
  <c r="E27" i="38"/>
  <c r="E4" i="38" s="1"/>
  <c r="E14" i="29" s="1"/>
  <c r="F26" i="38"/>
  <c r="D28" i="37"/>
  <c r="E26" i="37"/>
  <c r="D20" i="37"/>
  <c r="E18" i="37"/>
  <c r="C30" i="36"/>
  <c r="D18" i="12"/>
  <c r="D3" i="12"/>
  <c r="J5" i="14"/>
  <c r="E15" i="12"/>
  <c r="K16" i="14"/>
  <c r="F3" i="28" s="1"/>
  <c r="E19" i="38"/>
  <c r="E6" i="38" s="1"/>
  <c r="E16" i="29" s="1"/>
  <c r="F18" i="38"/>
  <c r="C15" i="37"/>
  <c r="C7" i="37" s="1"/>
  <c r="C12" i="29" s="1"/>
  <c r="D14" i="37"/>
  <c r="B33" i="36"/>
  <c r="B34" i="36"/>
  <c r="B32" i="36"/>
  <c r="D19" i="37" l="1"/>
  <c r="D6" i="37" s="1"/>
  <c r="D11" i="29" s="1"/>
  <c r="D11" i="37"/>
  <c r="D30" i="36"/>
  <c r="F15" i="12"/>
  <c r="E3" i="12"/>
  <c r="K5" i="14"/>
  <c r="E18" i="12"/>
  <c r="D16" i="37"/>
  <c r="E14" i="37"/>
  <c r="D10" i="12"/>
  <c r="D11" i="12" s="1"/>
  <c r="E5" i="14"/>
  <c r="E6" i="14" s="1"/>
  <c r="E27" i="37"/>
  <c r="E4" i="37" s="1"/>
  <c r="E9" i="29" s="1"/>
  <c r="F26" i="37"/>
  <c r="D15" i="38"/>
  <c r="D7" i="38" s="1"/>
  <c r="D17" i="29" s="1"/>
  <c r="E14" i="38"/>
  <c r="F23" i="38"/>
  <c r="F5" i="38" s="1"/>
  <c r="F15" i="29" s="1"/>
  <c r="G22" i="38"/>
  <c r="G23" i="38" s="1"/>
  <c r="G5" i="38" s="1"/>
  <c r="G15" i="29" s="1"/>
  <c r="F19" i="38"/>
  <c r="F6" i="38" s="1"/>
  <c r="F16" i="29" s="1"/>
  <c r="G18" i="38"/>
  <c r="G19" i="38" s="1"/>
  <c r="G6" i="38" s="1"/>
  <c r="G16" i="29" s="1"/>
  <c r="C34" i="36"/>
  <c r="C32" i="36"/>
  <c r="C33" i="36"/>
  <c r="D9" i="37"/>
  <c r="D27" i="37"/>
  <c r="D4" i="37" s="1"/>
  <c r="D9" i="29" s="1"/>
  <c r="K7" i="14"/>
  <c r="F16" i="12"/>
  <c r="E4" i="12"/>
  <c r="F7" i="14" s="1"/>
  <c r="F8" i="14" s="1"/>
  <c r="E3" i="14"/>
  <c r="E19" i="37"/>
  <c r="E6" i="37" s="1"/>
  <c r="E11" i="29" s="1"/>
  <c r="F18" i="37"/>
  <c r="F27" i="38"/>
  <c r="F4" i="38" s="1"/>
  <c r="F14" i="29" s="1"/>
  <c r="G26" i="38"/>
  <c r="G27" i="38" s="1"/>
  <c r="G4" i="38" s="1"/>
  <c r="G14" i="29" s="1"/>
  <c r="F23" i="37"/>
  <c r="F5" i="37" s="1"/>
  <c r="F10" i="29" s="1"/>
  <c r="G22" i="37"/>
  <c r="G23" i="37" s="1"/>
  <c r="G5" i="37" s="1"/>
  <c r="G10" i="29" s="1"/>
  <c r="D5" i="17"/>
  <c r="D16" i="14"/>
  <c r="D3" i="21"/>
  <c r="D4" i="21" s="1"/>
  <c r="F19" i="37" l="1"/>
  <c r="F6" i="37" s="1"/>
  <c r="F11" i="29" s="1"/>
  <c r="G18" i="37"/>
  <c r="G19" i="37" s="1"/>
  <c r="G6" i="37" s="1"/>
  <c r="G11" i="29" s="1"/>
  <c r="L7" i="14"/>
  <c r="F4" i="12"/>
  <c r="G7" i="14" s="1"/>
  <c r="G8" i="14" s="1"/>
  <c r="D34" i="36"/>
  <c r="D32" i="36"/>
  <c r="D33" i="36"/>
  <c r="F27" i="37"/>
  <c r="F4" i="37" s="1"/>
  <c r="F9" i="29" s="1"/>
  <c r="G26" i="37"/>
  <c r="G27" i="37" s="1"/>
  <c r="G4" i="37" s="1"/>
  <c r="G9" i="29" s="1"/>
  <c r="S32" i="20"/>
  <c r="S35" i="20" s="1"/>
  <c r="E3" i="17"/>
  <c r="E4" i="14"/>
  <c r="E4" i="17" s="1"/>
  <c r="E15" i="14"/>
  <c r="E15" i="37"/>
  <c r="E7" i="37" s="1"/>
  <c r="E12" i="29" s="1"/>
  <c r="F14" i="37"/>
  <c r="E10" i="12"/>
  <c r="E11" i="12" s="1"/>
  <c r="F5" i="14"/>
  <c r="F6" i="14" s="1"/>
  <c r="Q12" i="22"/>
  <c r="D6" i="28"/>
  <c r="O34" i="19"/>
  <c r="D4" i="28"/>
  <c r="D6" i="17"/>
  <c r="E15" i="38"/>
  <c r="E7" i="38" s="1"/>
  <c r="E17" i="29" s="1"/>
  <c r="F14" i="38"/>
  <c r="D15" i="37"/>
  <c r="D7" i="37" s="1"/>
  <c r="D12" i="29" s="1"/>
  <c r="D12" i="37"/>
  <c r="E30" i="36"/>
  <c r="F3" i="12"/>
  <c r="L5" i="14"/>
  <c r="F18" i="12"/>
  <c r="F30" i="36"/>
  <c r="C28" i="35" l="1"/>
  <c r="H10" i="35"/>
  <c r="G5" i="14"/>
  <c r="G6" i="14" s="1"/>
  <c r="F10" i="12"/>
  <c r="F11" i="12" s="1"/>
  <c r="F15" i="38"/>
  <c r="F7" i="38" s="1"/>
  <c r="F17" i="29" s="1"/>
  <c r="G14" i="38"/>
  <c r="G15" i="38" s="1"/>
  <c r="G7" i="38" s="1"/>
  <c r="G17" i="29" s="1"/>
  <c r="E5" i="17"/>
  <c r="E16" i="14"/>
  <c r="E3" i="21"/>
  <c r="E4" i="21" s="1"/>
  <c r="F3" i="14"/>
  <c r="F33" i="36"/>
  <c r="G33" i="36" s="1"/>
  <c r="G30" i="36"/>
  <c r="F34" i="36"/>
  <c r="G34" i="36" s="1"/>
  <c r="E33" i="36"/>
  <c r="E34" i="36"/>
  <c r="E32" i="36"/>
  <c r="F32" i="36" s="1"/>
  <c r="G32" i="36" s="1"/>
  <c r="F15" i="37"/>
  <c r="F7" i="37" s="1"/>
  <c r="F12" i="29" s="1"/>
  <c r="G14" i="37"/>
  <c r="G15" i="37" s="1"/>
  <c r="G7" i="37" s="1"/>
  <c r="G12" i="29" s="1"/>
  <c r="G3" i="14" l="1"/>
  <c r="P34" i="19"/>
  <c r="E4" i="28"/>
  <c r="E6" i="17"/>
  <c r="T32" i="20"/>
  <c r="T35" i="20" s="1"/>
  <c r="F3" i="17"/>
  <c r="F4" i="14"/>
  <c r="F4" i="17" s="1"/>
  <c r="F15" i="14"/>
  <c r="R12" i="22"/>
  <c r="E6" i="28"/>
  <c r="C29" i="35"/>
  <c r="C4" i="35" s="1"/>
  <c r="C4" i="29" s="1"/>
  <c r="D28" i="35"/>
  <c r="D30" i="35" l="1"/>
  <c r="E28" i="35"/>
  <c r="F5" i="17"/>
  <c r="F16" i="14"/>
  <c r="F3" i="21"/>
  <c r="F4" i="21" s="1"/>
  <c r="H11" i="35"/>
  <c r="C24" i="35"/>
  <c r="U32" i="20"/>
  <c r="U35" i="20" s="1"/>
  <c r="G3" i="17"/>
  <c r="G4" i="14"/>
  <c r="G4" i="17" s="1"/>
  <c r="G15" i="14"/>
  <c r="Q34" i="19" l="1"/>
  <c r="F4" i="28"/>
  <c r="F6" i="17"/>
  <c r="G16" i="14"/>
  <c r="G5" i="17"/>
  <c r="G3" i="21"/>
  <c r="G4" i="21" s="1"/>
  <c r="C25" i="35"/>
  <c r="C5" i="35" s="1"/>
  <c r="C5" i="29" s="1"/>
  <c r="D24" i="35"/>
  <c r="C32" i="35"/>
  <c r="E29" i="35"/>
  <c r="E4" i="35" s="1"/>
  <c r="E4" i="29" s="1"/>
  <c r="F28" i="35"/>
  <c r="S12" i="22"/>
  <c r="F6" i="28"/>
  <c r="D29" i="35"/>
  <c r="D4" i="35" s="1"/>
  <c r="D4" i="29" s="1"/>
  <c r="D10" i="35"/>
  <c r="D26" i="35" l="1"/>
  <c r="E24" i="35"/>
  <c r="R34" i="19"/>
  <c r="G4" i="28"/>
  <c r="G6" i="17"/>
  <c r="F29" i="35"/>
  <c r="F4" i="35" s="1"/>
  <c r="F4" i="29" s="1"/>
  <c r="G28" i="35"/>
  <c r="G29" i="35" s="1"/>
  <c r="G4" i="35" s="1"/>
  <c r="G4" i="29" s="1"/>
  <c r="C20" i="35"/>
  <c r="H12" i="35"/>
  <c r="T12" i="22"/>
  <c r="G6" i="28"/>
  <c r="D32" i="35"/>
  <c r="C33" i="35"/>
  <c r="C8" i="35" s="1"/>
  <c r="E25" i="35" l="1"/>
  <c r="E5" i="35" s="1"/>
  <c r="E5" i="29" s="1"/>
  <c r="F24" i="35"/>
  <c r="D33" i="35"/>
  <c r="D8" i="35" s="1"/>
  <c r="E32" i="35"/>
  <c r="C21" i="35"/>
  <c r="C6" i="35" s="1"/>
  <c r="C6" i="29" s="1"/>
  <c r="D20" i="35"/>
  <c r="H13" i="35"/>
  <c r="C16" i="35"/>
  <c r="D11" i="35"/>
  <c r="D25" i="35"/>
  <c r="D5" i="35" s="1"/>
  <c r="D5" i="29" s="1"/>
  <c r="F32" i="35" l="1"/>
  <c r="E33" i="35"/>
  <c r="E8" i="35" s="1"/>
  <c r="F25" i="35"/>
  <c r="F5" i="35" s="1"/>
  <c r="F5" i="29" s="1"/>
  <c r="G24" i="35"/>
  <c r="G25" i="35" s="1"/>
  <c r="G5" i="35" s="1"/>
  <c r="G5" i="29" s="1"/>
  <c r="C17" i="35"/>
  <c r="C7" i="35" s="1"/>
  <c r="C7" i="29" s="1"/>
  <c r="D16" i="35"/>
  <c r="D22" i="35"/>
  <c r="E20" i="35"/>
  <c r="D21" i="35" l="1"/>
  <c r="D6" i="35" s="1"/>
  <c r="D6" i="29" s="1"/>
  <c r="D12" i="35"/>
  <c r="D18" i="35"/>
  <c r="E16" i="35"/>
  <c r="E21" i="35"/>
  <c r="E6" i="35" s="1"/>
  <c r="E6" i="29" s="1"/>
  <c r="F20" i="35"/>
  <c r="G32" i="35"/>
  <c r="G33" i="35" s="1"/>
  <c r="G8" i="35" s="1"/>
  <c r="F33" i="35"/>
  <c r="F8" i="35" s="1"/>
  <c r="F21" i="35" l="1"/>
  <c r="F6" i="35" s="1"/>
  <c r="F6" i="29" s="1"/>
  <c r="G20" i="35"/>
  <c r="G21" i="35" s="1"/>
  <c r="G6" i="35" s="1"/>
  <c r="G6" i="29" s="1"/>
  <c r="E17" i="35"/>
  <c r="E7" i="35" s="1"/>
  <c r="E7" i="29" s="1"/>
  <c r="F16" i="35"/>
  <c r="D13" i="35"/>
  <c r="D17" i="35"/>
  <c r="D7" i="35" s="1"/>
  <c r="D7" i="29" s="1"/>
  <c r="F17" i="35" l="1"/>
  <c r="F7" i="35" s="1"/>
  <c r="F7" i="29" s="1"/>
  <c r="G16" i="35"/>
  <c r="G17" i="35" s="1"/>
  <c r="G7" i="35" s="1"/>
  <c r="G7" i="29" s="1"/>
</calcChain>
</file>

<file path=xl/comments1.xml><?xml version="1.0" encoding="utf-8"?>
<comments xmlns="http://schemas.openxmlformats.org/spreadsheetml/2006/main">
  <authors>
    <author>Dace Kalsone</author>
  </authors>
  <commentList>
    <comment ref="B31" authorId="0" shapeId="0">
      <text>
        <r>
          <rPr>
            <sz val="9"/>
            <color indexed="81"/>
            <rFont val="Tahoma"/>
            <family val="2"/>
            <charset val="186"/>
          </rPr>
          <t>Bilanču summa 2019.-2022. (milj. eiro) pret IKP summu 2019.-2022. (milj. eiro).</t>
        </r>
      </text>
    </comment>
  </commentList>
</comments>
</file>

<file path=xl/comments2.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comments3.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sharedStrings.xml><?xml version="1.0" encoding="utf-8"?>
<sst xmlns="http://schemas.openxmlformats.org/spreadsheetml/2006/main" count="2290" uniqueCount="647">
  <si>
    <t>Nr.p.k.</t>
  </si>
  <si>
    <t>1.</t>
  </si>
  <si>
    <t>2.</t>
  </si>
  <si>
    <t>3.</t>
  </si>
  <si>
    <t>4.</t>
  </si>
  <si>
    <t>5.</t>
  </si>
  <si>
    <t>6.</t>
  </si>
  <si>
    <t>7.</t>
  </si>
  <si>
    <t>8.</t>
  </si>
  <si>
    <t>9.</t>
  </si>
  <si>
    <t>10.</t>
  </si>
  <si>
    <t>11.</t>
  </si>
  <si>
    <t>12.</t>
  </si>
  <si>
    <t>13.</t>
  </si>
  <si>
    <t>14.</t>
  </si>
  <si>
    <t>15.</t>
  </si>
  <si>
    <t>16.</t>
  </si>
  <si>
    <t>17.</t>
  </si>
  <si>
    <t>18.</t>
  </si>
  <si>
    <t>19.</t>
  </si>
  <si>
    <t>20.</t>
  </si>
  <si>
    <t>Valdības prioritāte</t>
  </si>
  <si>
    <t>Informācijai:</t>
  </si>
  <si>
    <t>General government expenditure by function (COFOG) [gov_10a_exp]</t>
  </si>
  <si>
    <t>Last update</t>
  </si>
  <si>
    <t>Extracted on</t>
  </si>
  <si>
    <t>Vides aizsardzība</t>
  </si>
  <si>
    <t>Source of data</t>
  </si>
  <si>
    <t>Eurostat</t>
  </si>
  <si>
    <t>Mājoklis un komunālā saimniecība</t>
  </si>
  <si>
    <t>Atpūta, kultūra un reliģija</t>
  </si>
  <si>
    <t>UNIT</t>
  </si>
  <si>
    <t>Million units of national currency</t>
  </si>
  <si>
    <t>Aizsardzība</t>
  </si>
  <si>
    <t>SECTOR</t>
  </si>
  <si>
    <t>General government</t>
  </si>
  <si>
    <t>Sabiedriskā kārtība un drošība</t>
  </si>
  <si>
    <t>COFOG99</t>
  </si>
  <si>
    <t>Total</t>
  </si>
  <si>
    <t>Veselība</t>
  </si>
  <si>
    <t>NA_ITEM</t>
  </si>
  <si>
    <t>Total general government expenditure</t>
  </si>
  <si>
    <t>Vispārējie sabiedriskie pakalpojumi</t>
  </si>
  <si>
    <t>Ekonomiskā darbība</t>
  </si>
  <si>
    <t>GEO/TIME</t>
  </si>
  <si>
    <t>2016</t>
  </si>
  <si>
    <t>Izglītība</t>
  </si>
  <si>
    <t>Latvia</t>
  </si>
  <si>
    <t>Sociālā aizsardzība</t>
  </si>
  <si>
    <t>Special value:</t>
  </si>
  <si>
    <t>:</t>
  </si>
  <si>
    <t>not available</t>
  </si>
  <si>
    <t>General public services</t>
  </si>
  <si>
    <t>Environment protection</t>
  </si>
  <si>
    <t>Housing and community amenities</t>
  </si>
  <si>
    <t>Recreation, culture and religion</t>
  </si>
  <si>
    <t>Defence</t>
  </si>
  <si>
    <t>Public order and safety</t>
  </si>
  <si>
    <t>Health</t>
  </si>
  <si>
    <t>Economic affairs</t>
  </si>
  <si>
    <t>Education</t>
  </si>
  <si>
    <t>Social protection</t>
  </si>
  <si>
    <t>Percentage of gross domestic product (GDP)</t>
  </si>
  <si>
    <t>Valsts budžeta ieņēmumi 2018. gadā, plāns</t>
  </si>
  <si>
    <t>Social contributions</t>
  </si>
  <si>
    <t>Pievienotās vērtības nodoklis</t>
  </si>
  <si>
    <t>Value added tax</t>
  </si>
  <si>
    <t>Akcīzes nodoklis</t>
  </si>
  <si>
    <t>Excise duty</t>
  </si>
  <si>
    <t>Iedzīvotāju ienākuma nodoklis</t>
  </si>
  <si>
    <t>Personal income tax</t>
  </si>
  <si>
    <t>Uzņēmumu ienākuma nodoklis</t>
  </si>
  <si>
    <t>Corporate income tax</t>
  </si>
  <si>
    <t>Transportlīdzekļa ekspluatācijas nodoklis</t>
  </si>
  <si>
    <t>Vehicle operating tax</t>
  </si>
  <si>
    <t>Muitas nodoklis</t>
  </si>
  <si>
    <t>Customs duty</t>
  </si>
  <si>
    <t>Solidaritātes nodoklis</t>
  </si>
  <si>
    <t>Solidarity tax</t>
  </si>
  <si>
    <t>Azartspēļu nodoklis</t>
  </si>
  <si>
    <t>Gambling tax</t>
  </si>
  <si>
    <t>Dabas resursu nodoklis</t>
  </si>
  <si>
    <t>Natural resources tax</t>
  </si>
  <si>
    <t>Uzņēmumu vieglo transportlīdzekļu nodoklis</t>
  </si>
  <si>
    <t>Company car tax</t>
  </si>
  <si>
    <t>Subsidētās elektroenerģijas nodoklis</t>
  </si>
  <si>
    <t>Subsidised energy tax</t>
  </si>
  <si>
    <t>Elektroenerģijas nodoklis</t>
  </si>
  <si>
    <t>Electricity tax</t>
  </si>
  <si>
    <t>Izložu nodoklis</t>
  </si>
  <si>
    <t>Lottery tax</t>
  </si>
  <si>
    <t>Sociālās apdrošināšanas iemaksas</t>
  </si>
  <si>
    <t>Kopā</t>
  </si>
  <si>
    <t>$A24:</t>
  </si>
  <si>
    <t>Rezerves veids</t>
  </si>
  <si>
    <t>Līdzekļi neparedzētiem gadījumiem</t>
  </si>
  <si>
    <t>Fiskālā nodrošinājuma rezerve</t>
  </si>
  <si>
    <t>Citas? Lūdzam norādīt kādas?</t>
  </si>
  <si>
    <t>Informācija par līdzekļu piešķiršanu no valsts budžeta programmas 02.00.00 "Līdzekļi neparedzētiem gadījumiem"</t>
  </si>
  <si>
    <t>2017.gada I. ceturksnis</t>
  </si>
  <si>
    <t>2017.gada II. ceturksnis</t>
  </si>
  <si>
    <t>2017.gada III. ceturksnis</t>
  </si>
  <si>
    <t>2017.gada IV. ceturksnis</t>
  </si>
  <si>
    <t>2017. gads kopā</t>
  </si>
  <si>
    <t>Budžeta resors</t>
  </si>
  <si>
    <t>Pieprasījumu skaits</t>
  </si>
  <si>
    <t>Kopējā summa</t>
  </si>
  <si>
    <t>Ministru kabinets</t>
  </si>
  <si>
    <t>Ārlietu ministrija</t>
  </si>
  <si>
    <t>Ekonomikas ministrija</t>
  </si>
  <si>
    <t>Finanšu ministrija</t>
  </si>
  <si>
    <t>Iekšlietu ministrija</t>
  </si>
  <si>
    <t>Izglītības un zinātnes ministrija</t>
  </si>
  <si>
    <t>Kultūras ministrija</t>
  </si>
  <si>
    <t>Labklājības ministrija</t>
  </si>
  <si>
    <t>Satiksmes ministrija</t>
  </si>
  <si>
    <t>Tieslietu ministrija</t>
  </si>
  <si>
    <t>VARAM</t>
  </si>
  <si>
    <t>Veselības ministrija</t>
  </si>
  <si>
    <t>Zemkopības ministrija</t>
  </si>
  <si>
    <t>Prokuratūra</t>
  </si>
  <si>
    <t>Satversmes tiesa</t>
  </si>
  <si>
    <t>Radio un televīzija</t>
  </si>
  <si>
    <t>Avots: Finanšu ministrija</t>
  </si>
  <si>
    <t>2017/I</t>
  </si>
  <si>
    <t>2017/II</t>
  </si>
  <si>
    <t>2017/III</t>
  </si>
  <si>
    <t>2017/IV</t>
  </si>
  <si>
    <t>Finanšu parametrs</t>
  </si>
  <si>
    <t>Vispārējās valdības izdevumi</t>
  </si>
  <si>
    <t>Vispārējās valdības ieņēmumi</t>
  </si>
  <si>
    <t>Neto aizdošana (+) / neto aizņemšanās (-)</t>
  </si>
  <si>
    <t>milj. eiro</t>
  </si>
  <si>
    <t>% no IKP</t>
  </si>
  <si>
    <t>2017*</t>
  </si>
  <si>
    <t>2018*</t>
  </si>
  <si>
    <t>Government revenue, expenditure and main aggregates [gov_10a_main]</t>
  </si>
  <si>
    <t>2007</t>
  </si>
  <si>
    <t>2008</t>
  </si>
  <si>
    <t>2009</t>
  </si>
  <si>
    <t>2010</t>
  </si>
  <si>
    <t>2011</t>
  </si>
  <si>
    <t>2012</t>
  </si>
  <si>
    <t>2013</t>
  </si>
  <si>
    <t>2014</t>
  </si>
  <si>
    <t>2015</t>
  </si>
  <si>
    <t>Net lending (+) /net borrowing (-)</t>
  </si>
  <si>
    <t>Total general government revenue</t>
  </si>
  <si>
    <t>Main national accounts tax aggregates [gov_10a_taxag]</t>
  </si>
  <si>
    <t>Total receipts from taxes and social contributions (including imputed social contributions) after deduction of amounts assessed but unlikely to be collected</t>
  </si>
  <si>
    <t>2019*</t>
  </si>
  <si>
    <t>2020*</t>
  </si>
  <si>
    <t>Makroekonomiskie rādītāji / Macroeconomic indicators</t>
  </si>
  <si>
    <t>Nr.</t>
  </si>
  <si>
    <t>Rādītājs</t>
  </si>
  <si>
    <t>Indicator</t>
  </si>
  <si>
    <t>Mērvienība / Unit</t>
  </si>
  <si>
    <t>Iekšzemes kopprodukts (IKP)</t>
  </si>
  <si>
    <t>Gross domestic product (GDP) expenditure perspective</t>
  </si>
  <si>
    <t>t-4</t>
  </si>
  <si>
    <t>t-3</t>
  </si>
  <si>
    <t>t-2</t>
  </si>
  <si>
    <t>t-1</t>
  </si>
  <si>
    <t>t</t>
  </si>
  <si>
    <t>t+1</t>
  </si>
  <si>
    <t>t+2</t>
  </si>
  <si>
    <t>t+3</t>
  </si>
  <si>
    <t>t+4</t>
  </si>
  <si>
    <t>t+5</t>
  </si>
  <si>
    <t>t+6</t>
  </si>
  <si>
    <t>t+7</t>
  </si>
  <si>
    <t>t+8</t>
  </si>
  <si>
    <t>Reālais IKP</t>
  </si>
  <si>
    <t>Real GDP</t>
  </si>
  <si>
    <t>tūkst. / thsd. EUR</t>
  </si>
  <si>
    <t>Nominālais IKP</t>
  </si>
  <si>
    <t>Nominal GDP</t>
  </si>
  <si>
    <t>IKP pieaugums salīdzināmajās cenās</t>
  </si>
  <si>
    <t>Real GDP growth</t>
  </si>
  <si>
    <t>%</t>
  </si>
  <si>
    <t>IKP pieaugums faktiskajās cenās</t>
  </si>
  <si>
    <t>Nominal GDP growth</t>
  </si>
  <si>
    <t>IKP izdevumu aspekts:  rādītāji salīdzināmajās cenās</t>
  </si>
  <si>
    <t>GDP expenditure perspective: real figures</t>
  </si>
  <si>
    <t>Privātais patēriņš</t>
  </si>
  <si>
    <t xml:space="preserve">Private consumption </t>
  </si>
  <si>
    <t>Valdības patēriņš</t>
  </si>
  <si>
    <t xml:space="preserve">Government consumption </t>
  </si>
  <si>
    <t>Bruto kapitāla veidošana</t>
  </si>
  <si>
    <t xml:space="preserve">Gross capital formation </t>
  </si>
  <si>
    <t>..bruto pamatkapitāla veidošana</t>
  </si>
  <si>
    <t xml:space="preserve">..gross fixed capital formation </t>
  </si>
  <si>
    <t>..krājumu pārmaiņas</t>
  </si>
  <si>
    <t xml:space="preserve">..inventories </t>
  </si>
  <si>
    <t>Preču un pakalpojumu eksports</t>
  </si>
  <si>
    <t>Exports of goods and services</t>
  </si>
  <si>
    <t>Preču un pakalpojumu imports</t>
  </si>
  <si>
    <t>Imports of goods and services</t>
  </si>
  <si>
    <t>IKP izdevumu aspekts:  pieaugums salīdzināmajās cenās</t>
  </si>
  <si>
    <t>GDP expenditure perspective: growth in real figures</t>
  </si>
  <si>
    <t xml:space="preserve">..change in inventories </t>
  </si>
  <si>
    <t>-</t>
  </si>
  <si>
    <t>IKP izdevumu aspekts:  rādītāji faktiskajās cenās</t>
  </si>
  <si>
    <t>GDP expenditure perspective: nominal figures</t>
  </si>
  <si>
    <t>Deflatori</t>
  </si>
  <si>
    <t>Deflators</t>
  </si>
  <si>
    <t>IKP deflators, gads pret gadu</t>
  </si>
  <si>
    <t>GDP deflator, year on year</t>
  </si>
  <si>
    <t>Privātā patēriņa deflators</t>
  </si>
  <si>
    <t>Private consumption deflator</t>
  </si>
  <si>
    <t>Valdības patēriņa deflators</t>
  </si>
  <si>
    <t>Government consumption deflator</t>
  </si>
  <si>
    <t>Bruto kapitāla veidošanas deflators</t>
  </si>
  <si>
    <t>Capital formation deflator</t>
  </si>
  <si>
    <t>..bruto pamatkapitāla veidošanas deflators</t>
  </si>
  <si>
    <t>..gross fixed capital formation deflator</t>
  </si>
  <si>
    <t>..krājumu pārmaiņu deflators</t>
  </si>
  <si>
    <t>..change in inventories deflator</t>
  </si>
  <si>
    <t>Preču un pakalpojumu eksporta deflators</t>
  </si>
  <si>
    <t>Exports of goods and services deflator</t>
  </si>
  <si>
    <t>Preču un pakalpojumu importa deflators</t>
  </si>
  <si>
    <t>Imports of goods and services deflator</t>
  </si>
  <si>
    <t>Devums reālajai IKP izaugsmei</t>
  </si>
  <si>
    <t>Contribution to real GDP growth</t>
  </si>
  <si>
    <t>Patēriņa cenu indekss</t>
  </si>
  <si>
    <t>Consumer price index</t>
  </si>
  <si>
    <t>Patēriņa cenu indekss, gads pret gadu</t>
  </si>
  <si>
    <t>Consumer price index, year on year</t>
  </si>
  <si>
    <t>IKP ienākumu aspekts</t>
  </si>
  <si>
    <t>GDP income perspective</t>
  </si>
  <si>
    <t>Pārpalikums un jauktais kopienākums</t>
  </si>
  <si>
    <t>Gross operating surplus</t>
  </si>
  <si>
    <t>Darbinieku atalgojums</t>
  </si>
  <si>
    <t>Compensation of employees</t>
  </si>
  <si>
    <t>..darba alga</t>
  </si>
  <si>
    <t>..wages</t>
  </si>
  <si>
    <t>..darba devēju sociālās iemaksas</t>
  </si>
  <si>
    <t>..social contributions</t>
  </si>
  <si>
    <t>Ražošanas un importa nodokļi</t>
  </si>
  <si>
    <t>Taxes on products and imports</t>
  </si>
  <si>
    <t>Subsīdijas</t>
  </si>
  <si>
    <t>Subsidies</t>
  </si>
  <si>
    <t>Iedzīvotāji un darba tirgus</t>
  </si>
  <si>
    <t>Population and labour</t>
  </si>
  <si>
    <t>Iedzīvotāju kopskaits</t>
  </si>
  <si>
    <t>Total population</t>
  </si>
  <si>
    <t>tūkst. / thsd.</t>
  </si>
  <si>
    <t>Iedzīvotāju kopskaita pieaugums</t>
  </si>
  <si>
    <t>Population growth</t>
  </si>
  <si>
    <t>Iedzīvotaji darbspējas vecumā</t>
  </si>
  <si>
    <t>Working age population</t>
  </si>
  <si>
    <t>Ekonomiski aktīvie iedzīvotāji</t>
  </si>
  <si>
    <t>Economically active population</t>
  </si>
  <si>
    <t>Nodarbināto skaits</t>
  </si>
  <si>
    <t>Number of persons employed</t>
  </si>
  <si>
    <t>Nodarbināto skaita pieaugums</t>
  </si>
  <si>
    <t>Growth of number of persons employed</t>
  </si>
  <si>
    <t>Līdzdalības līmenis</t>
  </si>
  <si>
    <t>Participation rate</t>
  </si>
  <si>
    <t>Bezdarba līmenis</t>
  </si>
  <si>
    <t>Unemployment rate</t>
  </si>
  <si>
    <t>Bezdarba līmenis, kas neietekmē algu, %</t>
  </si>
  <si>
    <t>NAWRU</t>
  </si>
  <si>
    <t>%, y-o-y</t>
  </si>
  <si>
    <t>Algas un produktivitāte</t>
  </si>
  <si>
    <t>Wages and productivity</t>
  </si>
  <si>
    <t>Vidējā bruto alga</t>
  </si>
  <si>
    <t>Average gross wage</t>
  </si>
  <si>
    <t>EUR</t>
  </si>
  <si>
    <t>Vidējās bruto algas pieaugums</t>
  </si>
  <si>
    <t>Average gross wage growth</t>
  </si>
  <si>
    <t>Reālās produktivitātes pieaugums</t>
  </si>
  <si>
    <t>Real productivity growth</t>
  </si>
  <si>
    <t>Potenciālais IKP un izlaižu starpības</t>
  </si>
  <si>
    <t>Potential GDP and output gap</t>
  </si>
  <si>
    <t>Potenciālais IKP 2010. gada cenās</t>
  </si>
  <si>
    <t>Potential GDP in the prices of 2010</t>
  </si>
  <si>
    <t>MIO EUR</t>
  </si>
  <si>
    <t>Potenciālā IKP pieaugums</t>
  </si>
  <si>
    <t>Darbaspēka devums</t>
  </si>
  <si>
    <t>Potential labour</t>
  </si>
  <si>
    <t>Kapitāla devums</t>
  </si>
  <si>
    <t>Potential capital stock</t>
  </si>
  <si>
    <t>Faktoru produktivitātes devums</t>
  </si>
  <si>
    <t>Potential total factor productivity (TFP)</t>
  </si>
  <si>
    <t>Izlaižu starpība</t>
  </si>
  <si>
    <t>Potential TFP growth</t>
  </si>
  <si>
    <t>Output gap</t>
  </si>
  <si>
    <t>Iekšzemes kopprodukts salīdzināmajās  cenās</t>
  </si>
  <si>
    <t>% pret iepriekšējo gadu</t>
  </si>
  <si>
    <t>10 gadu vidējais</t>
  </si>
  <si>
    <t>Potenciālais iekšzemes kopprodukta pieaugums</t>
  </si>
  <si>
    <t>x</t>
  </si>
  <si>
    <t>VFG01. Vispārējās valdības sektora galvenie rādītāji (milj. euro)</t>
  </si>
  <si>
    <t>Deficīts (-) vai pārpalikums (+), % pret IKP</t>
  </si>
  <si>
    <t>Deficīts (-) vai pārpalikums (+)</t>
  </si>
  <si>
    <t>1995</t>
  </si>
  <si>
    <t>1996</t>
  </si>
  <si>
    <t>1997</t>
  </si>
  <si>
    <t>1998</t>
  </si>
  <si>
    <t>1999</t>
  </si>
  <si>
    <t>2000</t>
  </si>
  <si>
    <t>2001</t>
  </si>
  <si>
    <t>2002</t>
  </si>
  <si>
    <t>2003</t>
  </si>
  <si>
    <t>2004</t>
  </si>
  <si>
    <t>2005</t>
  </si>
  <si>
    <t>2006</t>
  </si>
  <si>
    <t>&lt;A HREF=http://www.csb.gov.lv/statistikas-temas/metodologija/visparejas-valdibas-sektora-raditaji-36280.html TARGET=_blank&gt;Metadati&lt;/A&gt;</t>
  </si>
  <si>
    <t>Gads:</t>
  </si>
  <si>
    <t>2016:</t>
  </si>
  <si>
    <t>Provizoriski dati.</t>
  </si>
  <si>
    <t>20180105 09:00</t>
  </si>
  <si>
    <t>Pēdējo reizi atjaunināts::</t>
  </si>
  <si>
    <t>Iekšējais atsauces kods:</t>
  </si>
  <si>
    <t>VFG0010E</t>
  </si>
  <si>
    <t>Valdības izdevumu un ekonomikas pieauguma salīdzinājums</t>
  </si>
  <si>
    <t>P4.2.tabula</t>
  </si>
  <si>
    <t>Government expenditures and economic growth comparison</t>
  </si>
  <si>
    <t>Table P4.2</t>
  </si>
  <si>
    <t>(milj. eiro)</t>
  </si>
  <si>
    <t>(million euro)</t>
  </si>
  <si>
    <t>No; formula</t>
  </si>
  <si>
    <t>Item</t>
  </si>
  <si>
    <t>Valsts budžeta izdevumu pieaugums (budžeta likums), % (reālais) (maksimālie)</t>
  </si>
  <si>
    <t>State budget expenditure (budget law) annual growth in % (real) (maximum)</t>
  </si>
  <si>
    <t>Faktisko valsts budžeta izdevumu pieaugums, % (reālais)</t>
  </si>
  <si>
    <t>State budget expenditure (actual) annual growth in % (real)</t>
  </si>
  <si>
    <t>Potenciālā IKP pieaugums (10 gadu vidējais), %</t>
  </si>
  <si>
    <t>10-year average potential GDP growth (t-5, t+4)</t>
  </si>
  <si>
    <r>
      <t>4. = (6</t>
    </r>
    <r>
      <rPr>
        <vertAlign val="subscript"/>
        <sz val="11"/>
        <color theme="1"/>
        <rFont val="Times New Roman"/>
        <family val="1"/>
        <charset val="204"/>
      </rPr>
      <t>t</t>
    </r>
    <r>
      <rPr>
        <sz val="11"/>
        <color theme="1"/>
        <rFont val="Times New Roman"/>
        <family val="1"/>
        <charset val="186"/>
      </rPr>
      <t xml:space="preserve"> - 6</t>
    </r>
    <r>
      <rPr>
        <vertAlign val="subscript"/>
        <sz val="11"/>
        <color theme="1"/>
        <rFont val="Times New Roman"/>
        <family val="1"/>
        <charset val="204"/>
      </rPr>
      <t>t-1</t>
    </r>
    <r>
      <rPr>
        <sz val="11"/>
        <color theme="1"/>
        <rFont val="Times New Roman"/>
        <family val="1"/>
        <charset val="186"/>
      </rPr>
      <t>)/6</t>
    </r>
    <r>
      <rPr>
        <vertAlign val="subscript"/>
        <sz val="11"/>
        <color theme="1"/>
        <rFont val="Times New Roman"/>
        <family val="1"/>
        <charset val="204"/>
      </rPr>
      <t>t-1</t>
    </r>
  </si>
  <si>
    <t>Valsts budžeta izdevumu pieaugums (budžeta likums), % (maksimālie)</t>
  </si>
  <si>
    <t>State budget expenditure (budget law) annual growth in % (maximum)</t>
  </si>
  <si>
    <r>
      <t>5. = (7</t>
    </r>
    <r>
      <rPr>
        <vertAlign val="subscript"/>
        <sz val="11"/>
        <color theme="1"/>
        <rFont val="Times New Roman"/>
        <family val="1"/>
        <charset val="204"/>
      </rPr>
      <t>t</t>
    </r>
    <r>
      <rPr>
        <sz val="11"/>
        <color theme="1"/>
        <rFont val="Times New Roman"/>
        <family val="1"/>
        <charset val="186"/>
      </rPr>
      <t xml:space="preserve"> - 7</t>
    </r>
    <r>
      <rPr>
        <vertAlign val="subscript"/>
        <sz val="11"/>
        <color theme="1"/>
        <rFont val="Times New Roman"/>
        <family val="1"/>
        <charset val="204"/>
      </rPr>
      <t>t-1</t>
    </r>
    <r>
      <rPr>
        <sz val="11"/>
        <color theme="1"/>
        <rFont val="Times New Roman"/>
        <family val="1"/>
        <charset val="186"/>
      </rPr>
      <t>)/7</t>
    </r>
    <r>
      <rPr>
        <vertAlign val="subscript"/>
        <sz val="11"/>
        <color theme="1"/>
        <rFont val="Times New Roman"/>
        <family val="1"/>
        <charset val="204"/>
      </rPr>
      <t>t-1</t>
    </r>
  </si>
  <si>
    <t>Faktisko valsts budžeta izdevumu pieaugums, %</t>
  </si>
  <si>
    <t>State budget expenditure (actual) annual growth in %</t>
  </si>
  <si>
    <t>Valsts budžeta izdevumi (budžeta likums) (maksimālie)</t>
  </si>
  <si>
    <t>State budget expenditures (budget law) (maximum)</t>
  </si>
  <si>
    <t>Faktiskie valsts budžeta izdevumi</t>
  </si>
  <si>
    <t>State budget expenditures (acutal)</t>
  </si>
  <si>
    <t>IKP deflators, %</t>
  </si>
  <si>
    <t>GDP deflator, %</t>
  </si>
  <si>
    <t>Avots: Finanšu ministrija, Fiskālās disciplīnas padomes aprēķini</t>
  </si>
  <si>
    <t>Source: Ministry of Finance, Fiscal Discipline Council calculations</t>
  </si>
  <si>
    <t>Valdības izdevumu pieaugums, %</t>
  </si>
  <si>
    <t>Potenciālā IKP pieaugums, vidēji 10 gados, %</t>
  </si>
  <si>
    <t>Vispārējās valdības parāds</t>
  </si>
  <si>
    <t>Government deficit/surplus, debt and associated data [gov_10dd_edpt1]</t>
  </si>
  <si>
    <t>Government consolidated gross debt</t>
  </si>
  <si>
    <t>Politisko partiju aptauja par fiskālās disciplīnas jautājumiem</t>
  </si>
  <si>
    <t>Attiecībā uz politikas izmaksām lūgsim partijām sniegt savus vērtējumus.</t>
  </si>
  <si>
    <t>Komentāri un jautājumi par aptauju un tās anketu gaidīti, rakstot uz info@fdp.gov.lv vai zvanot 67083650.</t>
  </si>
  <si>
    <r>
      <rPr>
        <b/>
        <sz val="11"/>
        <color theme="1"/>
        <rFont val="Calibri"/>
        <family val="2"/>
        <charset val="186"/>
        <scheme val="minor"/>
      </rPr>
      <t>Aptaujas mērķis</t>
    </r>
    <r>
      <rPr>
        <sz val="11"/>
        <color theme="1"/>
        <rFont val="Calibri"/>
        <family val="2"/>
        <charset val="186"/>
        <scheme val="minor"/>
      </rPr>
      <t xml:space="preserve"> – dokumentēt partiju nodomus vēlēšanās ar būtisku fiskālo ietekmi.</t>
    </r>
  </si>
  <si>
    <r>
      <rPr>
        <b/>
        <sz val="11"/>
        <color theme="1"/>
        <rFont val="Calibri"/>
        <family val="2"/>
        <charset val="186"/>
        <scheme val="minor"/>
      </rPr>
      <t>Kuras politiskās partijas un kad iesaistīt?</t>
    </r>
    <r>
      <rPr>
        <sz val="11"/>
        <color theme="1"/>
        <rFont val="Calibri"/>
        <family val="2"/>
        <charset val="186"/>
        <scheme val="minor"/>
      </rPr>
      <t xml:space="preserve"> Aptauja tiks veikta tā, lai kāda partija ar iespēju iekļūt Saeimā, netiktu ignorēta. Tādēļ anketa ir viegli pieejama visiem, bet īpašs darbs tiks veikts ar partijām, kurām tiks prognozēts lielāks svars nākamajā Saeimā. Optimālais variants varētu būt, ka datu ievākšana tiek uzsākta 2018. gada aprīļa otrajā pusē (pēc Latvijas Stabilitātes programmas un Padomes starpziņojuma publicēšanas), balstoties uz kādas nesen veiktas sabiedriskās domas aptaujas rezultātiem. Izlasē tiktu iekļautas visas partijas virs noteikta atbalsta sliekšņa (piemēram, 3%).</t>
    </r>
  </si>
  <si>
    <r>
      <rPr>
        <b/>
        <sz val="11"/>
        <color theme="1"/>
        <rFont val="Calibri"/>
        <family val="2"/>
        <charset val="186"/>
        <scheme val="minor"/>
      </rPr>
      <t>Aptaujas formāts.</t>
    </r>
    <r>
      <rPr>
        <sz val="11"/>
        <color theme="1"/>
        <rFont val="Calibri"/>
        <family val="2"/>
        <charset val="186"/>
        <scheme val="minor"/>
      </rPr>
      <t xml:space="preserve"> Ar lielākajām, un pēc uzaicinājuma arī ar citām partijām, plānojam tikties, lai paskaidrotu aptaujas metodoloģiju, iespējami kopā aizpildītu atbildes un ļautu tās precizēt, lai tās labāk atbilstu partiju programmatiskajiem dokumentiem. Mērķis ir iegūt informāciju par partijas nostāju fiskālās politikas jautājumos, nevis pārsteigt viņus nesagatavotus.</t>
    </r>
  </si>
  <si>
    <r>
      <rPr>
        <b/>
        <sz val="11"/>
        <color theme="1"/>
        <rFont val="Calibri"/>
        <family val="2"/>
        <charset val="186"/>
        <scheme val="minor"/>
      </rPr>
      <t>Veicot intervijas, tiks nodrošināta caurspīdība par projektu.</t>
    </r>
    <r>
      <rPr>
        <sz val="11"/>
        <color theme="1"/>
        <rFont val="Calibri"/>
        <family val="2"/>
        <charset val="186"/>
        <scheme val="minor"/>
      </rPr>
      <t xml:space="preserve"> Partijas uzrunāsim ar e-pastu, dodot īsu un konkrētu paskaidrojumu par sarunas mērķi. Ja netiek saņemta reakcija, zvanīsim, jo ir iespējams, ka vēstule nokļuvusi mēstules mapē. Intervijas sapulces formā varētu veikt Padomes sekretariāta darbinieki un/vai Padomes biedri, lai nodrošinātu elastību pirmajā šāda veida pasākumā Latvijā.</t>
    </r>
  </si>
  <si>
    <r>
      <rPr>
        <b/>
        <sz val="11"/>
        <color theme="1"/>
        <rFont val="Calibri"/>
        <family val="2"/>
        <charset val="186"/>
        <scheme val="minor"/>
      </rPr>
      <t xml:space="preserve">Aptauju rezultāti tiks publicēti atsevišķi atspoguļojot katras partijas viedokli veidā, kurš lietotājiem palīdzētu veikt analīzi. </t>
    </r>
    <r>
      <rPr>
        <sz val="11"/>
        <color theme="1"/>
        <rFont val="Calibri"/>
        <family val="2"/>
        <charset val="186"/>
        <scheme val="minor"/>
      </rPr>
      <t>Padomes galvenais ieguldījums būtu jautājumu formulēšana (saturiskā puse), bet atbildes būtu pilnā politisko partiju kontrolē. Padomes vērtējums pēc aptaujas fokusētos uz politisko partiju ranžējumu pēc to fiskālās atbildības, ņemot vērā virspusēju izmaksu vērtējuma salīdzinājumu pa vēlēšanu cikla gadiem.</t>
    </r>
  </si>
  <si>
    <t>Anketas aizpildīšana</t>
  </si>
  <si>
    <t>Kāds ir Jūsu partijas nosaukums un interneta mājaslapas adrese? Ja ir pieejama partijas programma, lūdzam norādīt saiti arī uz to.</t>
  </si>
  <si>
    <t>Partijas nosaukums</t>
  </si>
  <si>
    <t>Partijas mājaslapa</t>
  </si>
  <si>
    <t>Partijas programma pieejama</t>
  </si>
  <si>
    <t>Anketas aizpildītāja vārds, uzvārds un kontaktinformācija</t>
  </si>
  <si>
    <t>Vārds</t>
  </si>
  <si>
    <t>Uzvārds</t>
  </si>
  <si>
    <t>Tālrunis</t>
  </si>
  <si>
    <t>E-pasts</t>
  </si>
  <si>
    <t>Kādi, Jūsuprāt, ir galvenie draudi Latvijas publisko finanšu ilgtspējai un stabilai valsts ekonomikas attīstībai? Lūdzam uzskaitīt konkrētus riskus un to aptuvenu fiskālo ietekmi milj. eiro?</t>
  </si>
  <si>
    <t>Risku uzskaitījums</t>
  </si>
  <si>
    <t>2022**</t>
  </si>
  <si>
    <t>Kā, Jūsuprāt, vajadzētu mainīties galvenajiem valsts finanšu parametriem, milj. eiro?</t>
  </si>
  <si>
    <t>Vai, Jūsuprāt, budžeta izdevumu pieaugums drīkst apsteigt ekonomikas potenciālā pieauguma tempus nākamā Saeimas sasaukuma laikā – par cik pieļaujams paātrinājums vai samazinājums? Kā, Jūsuprāt, vajadzētu mainīties ikgadējam valsts budžeta deficīta līmenim nākamā Saeimas sasaukuma laikā pa gadiem – par cik tas var palielināties vai samazināties, ņemot vērā straujas ekonomikas izaugsmes perspektīvu tuvākajos gados?</t>
  </si>
  <si>
    <t>Kā, Jūsuprāt, vajadzētu mainīties valsts parāda līmenim nākamā Saeimas sasaukuma laikā – par cik palielināties vai samazināties?</t>
  </si>
  <si>
    <t>Cik liela, Jūsuprāt, ir nozīme rezervju veidošanai valsts budžetā - rezerves neparedzētiem gadījumiem, apropriāciju rezerves strukturālo reformu veikšanai, fiskālā nodrošinājuma rezervi, lai kompensētu fiskālos riskus, milj. eiro?</t>
  </si>
  <si>
    <t>Iepriekšējie pieņēmumi</t>
  </si>
  <si>
    <t>Avots: Eurostat, *Finanšu ministrija, **Fiskālās disciplīnas padome</t>
  </si>
  <si>
    <t>Avots: Eurostat, *Finanšu ministrija</t>
  </si>
  <si>
    <t>Ieņēmumu pasākumu uzskaitījums</t>
  </si>
  <si>
    <t xml:space="preserve">Lūdzam uzskaitīt svarīgākos jaunos budžeta izdevumu pasākumus. Ja tiek iecerētas strukturālās reformas, kas rada budžeta izdevumu samazinājumu, lūdzam tās norādīt ar mīnusa zīmi (milj. eiro). </t>
  </si>
  <si>
    <t xml:space="preserve">Lūdzam uzskaitīt svarīgākos jaunos budžeta ieņēmumu pasākumus. Ja tiek iecerētas nodokļu atlaides vai citi budžeta ieņēmumu samazinājumi, lūdzam tos norādīt ar mīnusa zīmi (milj. eiro). </t>
  </si>
  <si>
    <t>Apropriācijas rezerve</t>
  </si>
  <si>
    <t>Kopā, % no IKP</t>
  </si>
  <si>
    <t>Apropriācija rezerve vidējā pēdējos gados</t>
  </si>
  <si>
    <t>LNG vidēji pēdējos gados</t>
  </si>
  <si>
    <t>t.sk. līdzekļi neparedzētiem gadījumiem</t>
  </si>
  <si>
    <t>t.sk. apropriācijas rezerve</t>
  </si>
  <si>
    <t>t.sk. fiskālā nodrošinājuma rezerve</t>
  </si>
  <si>
    <t>Rezerves budžetā, eiro</t>
  </si>
  <si>
    <t>sākotnējā versija</t>
  </si>
  <si>
    <t>gala versija</t>
  </si>
  <si>
    <r>
      <t xml:space="preserve">Valsts budžeta programmas 02.00.00."Līdzekļi neparedzētiem gadījumiem" plānotais finansējums 2008. - 2018.gadā, </t>
    </r>
    <r>
      <rPr>
        <b/>
        <i/>
        <sz val="12"/>
        <rFont val="Times New Roman"/>
        <family val="1"/>
        <charset val="186"/>
      </rPr>
      <t>euro*</t>
    </r>
  </si>
  <si>
    <t>2008.gadā (sākotnēji)**</t>
  </si>
  <si>
    <t>2008.gadā (pēc grozījumiem)**</t>
  </si>
  <si>
    <t>2009.gadā  (sākotnēji)**</t>
  </si>
  <si>
    <t>2009.gadā (pēc 1.grozījumiem) **</t>
  </si>
  <si>
    <t>2009.gadā (pēc 2.grozījumiem) **</t>
  </si>
  <si>
    <t xml:space="preserve">2010.gadā </t>
  </si>
  <si>
    <t>2011.gadā  (sākotnēji)</t>
  </si>
  <si>
    <t>2011.gadā (pēc grozījumiem)</t>
  </si>
  <si>
    <t>2012.gadā  (sākotnēji)</t>
  </si>
  <si>
    <t>2012.gadā (pēc grozījumiem)</t>
  </si>
  <si>
    <t>2013.gadā</t>
  </si>
  <si>
    <t xml:space="preserve">2014.gadā </t>
  </si>
  <si>
    <t xml:space="preserve">2015.gadā </t>
  </si>
  <si>
    <t xml:space="preserve"> 2016.gadā</t>
  </si>
  <si>
    <t xml:space="preserve"> 2017.gadā</t>
  </si>
  <si>
    <t xml:space="preserve"> 2018.gada plāns</t>
  </si>
  <si>
    <t xml:space="preserve">Gadskārtējā valsts budžeta likumā apstiprinātā apropriācija </t>
  </si>
  <si>
    <r>
      <rPr>
        <b/>
        <sz val="11"/>
        <rFont val="Times New Roman"/>
        <family val="1"/>
        <charset val="186"/>
      </rPr>
      <t>Palielināta apropriācija</t>
    </r>
    <r>
      <rPr>
        <sz val="11"/>
        <rFont val="Times New Roman"/>
        <family val="1"/>
        <charset val="186"/>
      </rPr>
      <t xml:space="preserve"> gadskārtējā valsts budžeta likumā noteiktā panta atļautā limita robežās, saņemot Saeimas budžeta un finanšu (nodokļu) komisijas atļauju </t>
    </r>
  </si>
  <si>
    <r>
      <rPr>
        <b/>
        <sz val="11"/>
        <rFont val="Times New Roman"/>
        <family val="1"/>
        <charset val="186"/>
      </rPr>
      <t>Palielināta apropriācija</t>
    </r>
    <r>
      <rPr>
        <sz val="11"/>
        <color theme="1"/>
        <rFont val="Times New Roman"/>
        <family val="1"/>
        <charset val="186"/>
      </rPr>
      <t xml:space="preserve"> no74.resora budžeta programmas 01.00.00 "Apropriācijas rezerve" (FM 21.10.2013. rīk. Nr.448) (FM rīk.Nr. 615 04.11.2014.)</t>
    </r>
  </si>
  <si>
    <r>
      <rPr>
        <b/>
        <sz val="11"/>
        <rFont val="Times New Roman"/>
        <family val="1"/>
        <charset val="186"/>
      </rPr>
      <t xml:space="preserve">Palielināta apropriācija </t>
    </r>
    <r>
      <rPr>
        <sz val="11"/>
        <rFont val="Times New Roman"/>
        <family val="1"/>
        <charset val="186"/>
      </rPr>
      <t>no VARAM apakšprogrammas 33.02.00 „Emisijas kvotu izsolīšanas instrumenta projekti” (FM 05.12.2013. rīk. Nr.532) (MK rīk. Nr.731 (prot. Nr.66 51.§) 04.12.2014., FM rīk. Nr.718 16.12.2014.)</t>
    </r>
  </si>
  <si>
    <r>
      <rPr>
        <b/>
        <sz val="11"/>
        <rFont val="Times New Roman"/>
        <family val="1"/>
        <charset val="186"/>
      </rPr>
      <t>Palielināta apropriācija</t>
    </r>
    <r>
      <rPr>
        <sz val="11"/>
        <rFont val="Times New Roman"/>
        <family val="1"/>
        <charset val="186"/>
      </rPr>
      <t xml:space="preserve"> no Saeimas budžeta (MK rīk. Nr.752 09.12.2014., FM rīk.Nr. 736 19.12.2014.) (MK rīk. Nr.723 (prot. Nr.59 3.§) 19.11.2015., FM rīk. Nr.526  09.12.2015.)</t>
    </r>
  </si>
  <si>
    <r>
      <rPr>
        <b/>
        <sz val="11"/>
        <rFont val="Times New Roman"/>
        <family val="1"/>
        <charset val="186"/>
      </rPr>
      <t>Palielināta apropriācija</t>
    </r>
    <r>
      <rPr>
        <sz val="11"/>
        <rFont val="Times New Roman"/>
        <family val="1"/>
        <charset val="186"/>
      </rPr>
      <t xml:space="preserve"> no Finanšu ministrijas budžeta apakšprogrammas 31.02.00 „Valsts parāda vadība” (FM 03.07.2013. rīk. Nr.269)</t>
    </r>
  </si>
  <si>
    <r>
      <rPr>
        <b/>
        <sz val="11"/>
        <rFont val="Times New Roman"/>
        <family val="1"/>
        <charset val="186"/>
      </rPr>
      <t>Palielināta apropriācija</t>
    </r>
    <r>
      <rPr>
        <sz val="11"/>
        <rFont val="Times New Roman"/>
        <family val="1"/>
        <charset val="186"/>
      </rPr>
      <t xml:space="preserve"> no Ārlietu ministrijas budžeta apakšprogrammas 96.03.00 “Latvijas prezidentūras Eiropas Savienības Padomē nodrošināšana (ministrijas pasākumi)” (MK rīk. Nr.291 02.06.2015., (prot. Nr.27 30.§), FM rīk. Nr.260 29.06.2015)</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</si>
  <si>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rīk.Nr.382 11.07.2016. (prot. Nr.32 35.§), FM rīk. Nr.457  16.09.2016.)</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</si>
  <si>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 Nr.550  27.09.2016. (prot. Nr.48 47.§), FM rīk. Nr.497  11.10.2016.)</t>
    </r>
  </si>
  <si>
    <r>
      <rPr>
        <b/>
        <sz val="10"/>
        <color theme="1"/>
        <rFont val="Times New Roman"/>
        <family val="1"/>
        <charset val="186"/>
      </rPr>
      <t xml:space="preserve">Palielināta apropriācija </t>
    </r>
    <r>
      <rPr>
        <sz val="10"/>
        <color theme="1"/>
        <rFont val="Times New Roman"/>
        <family val="1"/>
        <charset val="186"/>
      </rPr>
      <t xml:space="preserve"> no VPK 1 500 000 euro, EM 500 000 euro, FM 2 944 237 euro, LM 2 685 819 euro, TM 610 000 euro (MK rīk. Nr.664 08.11.2016., FM rīk. Nr.599 08.12.2016.)</t>
    </r>
  </si>
  <si>
    <r>
      <rPr>
        <b/>
        <sz val="10"/>
        <color theme="1"/>
        <rFont val="Times New Roman"/>
        <family val="1"/>
        <charset val="186"/>
      </rPr>
      <t>Palielināta apropriācija</t>
    </r>
    <r>
      <rPr>
        <sz val="10"/>
        <color theme="1"/>
        <rFont val="Times New Roman"/>
        <family val="1"/>
        <charset val="186"/>
      </rPr>
      <t xml:space="preserve"> atbilstoši likuma “Par valsts budžetu 2017.gadam” 67.pantam no IZM apakšprogrammas 09.23.00 “Valsts ilgtermiņa saistības sportā – Dotācija Latvijas Olimpiskajai komitejai (LOK) – valsts galvoto aizdevumu atmaksai” 1 260 571 euro apmērā  (MK rīk. Nr.195 19.04.2017. (prot. Nr.19 23.§), FM rīk. Nr.193 08.05.2017.)</t>
    </r>
  </si>
  <si>
    <t>Palielināta apropriācija atbilstoši likuma “Par valsts budžetu 2017.gadam” 57.pantam no 74.resora programmas 07.00.00 "Tiesu spriedumu izpilde" (FM rīk. Nr.406 25.09.2017.)</t>
  </si>
  <si>
    <r>
      <rPr>
        <b/>
        <sz val="10"/>
        <color theme="1"/>
        <rFont val="Times New Roman"/>
        <family val="1"/>
        <charset val="186"/>
      </rPr>
      <t>Palielināta apropriācija</t>
    </r>
    <r>
      <rPr>
        <sz val="10"/>
        <color theme="1"/>
        <rFont val="Times New Roman"/>
        <family val="1"/>
        <charset val="186"/>
      </rPr>
      <t xml:space="preserve">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(MK rīk.Nr.578 17.10.2017. (prot. Nr.51 30.§), FM rīk. Nr.470 27.10.2017.)</t>
    </r>
  </si>
  <si>
    <r>
      <t xml:space="preserve"> </t>
    </r>
    <r>
      <rPr>
        <b/>
        <sz val="10"/>
        <color theme="1"/>
        <rFont val="Times New Roman"/>
        <family val="1"/>
        <charset val="186"/>
      </rPr>
      <t>Palielināta apropriācija</t>
    </r>
    <r>
      <rPr>
        <sz val="10"/>
        <color theme="1"/>
        <rFont val="Times New Roman"/>
        <family val="1"/>
        <charset val="186"/>
      </rPr>
      <t xml:space="preserve"> atbilstoši likuma “Par valsts budžetu 2017.gadam” 32.panta trešajā daļā noteiktajam no 74.resora  programmas 01.00.00 “Apropriācijas rezerve” (FM rīk. Nr.536 04.12.2017.)</t>
    </r>
  </si>
  <si>
    <r>
      <rPr>
        <b/>
        <sz val="10"/>
        <color theme="1"/>
        <rFont val="Times New Roman"/>
        <family val="1"/>
        <charset val="186"/>
      </rPr>
      <t>Palielināta apropriācija</t>
    </r>
    <r>
      <rPr>
        <sz val="10"/>
        <color theme="1"/>
        <rFont val="Times New Roman"/>
        <family val="1"/>
        <charset val="186"/>
      </rPr>
      <t xml:space="preserve"> no FM apakšprogrammas 31.02.00 "Valsts parāda vadība"  886 373</t>
    </r>
    <r>
      <rPr>
        <i/>
        <sz val="10"/>
        <color theme="1"/>
        <rFont val="Times New Roman"/>
        <family val="1"/>
        <charset val="186"/>
      </rPr>
      <t xml:space="preserve"> eur</t>
    </r>
    <r>
      <rPr>
        <sz val="10"/>
        <color theme="1"/>
        <rFont val="Times New Roman"/>
        <family val="1"/>
        <charset val="186"/>
      </rPr>
      <t xml:space="preserve">o apmērā,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1 866 820 </t>
    </r>
    <r>
      <rPr>
        <i/>
        <sz val="10"/>
        <color theme="1"/>
        <rFont val="Times New Roman"/>
        <family val="1"/>
        <charset val="186"/>
      </rPr>
      <t>euro</t>
    </r>
    <r>
      <rPr>
        <sz val="10"/>
        <color theme="1"/>
        <rFont val="Times New Roman"/>
        <family val="1"/>
        <charset val="186"/>
      </rPr>
      <t xml:space="preserve"> apmērā un no TM apakšprogrammas 04.02.00 "Ieslodzījuma vietu būvniecība" ilgtermiņa saistību pasākuma "Jauna cietuma būvniecība Liepājā" 996 000</t>
    </r>
    <r>
      <rPr>
        <i/>
        <sz val="10"/>
        <color theme="1"/>
        <rFont val="Times New Roman"/>
        <family val="1"/>
        <charset val="186"/>
      </rPr>
      <t xml:space="preserve"> euro</t>
    </r>
    <r>
      <rPr>
        <sz val="10"/>
        <color theme="1"/>
        <rFont val="Times New Roman"/>
        <family val="1"/>
        <charset val="186"/>
      </rPr>
      <t xml:space="preserve"> apmērā (MK rīk. Nr.697 23.11.2017. (prot. Nr.58 27.§) Nr.699 24.11.2017. (prot. Nr.58 24.§) Nr.700 24.11.2017. (prot. Nr.58 25.§), FM rīk. Nr.537 04.12.2017.)</t>
    </r>
  </si>
  <si>
    <t>Kopā pieejamā apropriācija</t>
  </si>
  <si>
    <r>
      <rPr>
        <b/>
        <sz val="11"/>
        <rFont val="Times New Roman"/>
        <family val="1"/>
        <charset val="186"/>
      </rPr>
      <t>Pārdalīts uz ministriju budžetiem</t>
    </r>
    <r>
      <rPr>
        <sz val="11"/>
        <rFont val="Times New Roman"/>
        <family val="1"/>
        <charset val="186"/>
      </rPr>
      <t xml:space="preserve"> saskaņā ar FM rīkojumiem</t>
    </r>
  </si>
  <si>
    <r>
      <rPr>
        <b/>
        <sz val="11"/>
        <rFont val="Times New Roman"/>
        <family val="1"/>
        <charset val="186"/>
      </rPr>
      <t>Pārdalīts no LNG</t>
    </r>
    <r>
      <rPr>
        <sz val="11"/>
        <rFont val="Times New Roman"/>
        <family val="1"/>
        <charset val="186"/>
      </rPr>
      <t xml:space="preserve"> uz budžeta programmu 98.00.00 "Finanšu nodrošinājuma rezerve"</t>
    </r>
  </si>
  <si>
    <t>PIEEJAMAIS ATLIKUMS</t>
  </si>
  <si>
    <t>* 2008. - 2013.gadā dati konvertēti no latiem uz euro atbilstoši fiksētajam valūtas kursam 0,702804</t>
  </si>
  <si>
    <t>** Līdz 2010.gadam Finanšu ministrijas budžeta apakšprogramma 41.02.00 "Līdzekļi neparedzētiem gadījumiem"</t>
  </si>
  <si>
    <r>
      <t xml:space="preserve">Valsts budžeta programmas 01.00.00."Apropriācijas rezerve" plānotais finansējums 2010. - 2018.gadā, </t>
    </r>
    <r>
      <rPr>
        <b/>
        <i/>
        <sz val="12"/>
        <rFont val="Times New Roman"/>
        <family val="1"/>
        <charset val="186"/>
      </rPr>
      <t>euro*</t>
    </r>
  </si>
  <si>
    <r>
      <rPr>
        <b/>
        <sz val="11"/>
        <color theme="1"/>
        <rFont val="Times New Roman"/>
        <family val="1"/>
        <charset val="186"/>
      </rPr>
      <t>Pārdalīts uz ministriju budžetiem</t>
    </r>
    <r>
      <rPr>
        <sz val="11"/>
        <color theme="1"/>
        <rFont val="Times New Roman"/>
        <family val="1"/>
        <charset val="186"/>
      </rPr>
      <t xml:space="preserve"> saskaņā ar FM rīkojumiem</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</si>
  <si>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21.10.2013. rīk. Nr.448)</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</si>
  <si>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rīk.Nr. 615 04.11.2014.)</t>
    </r>
  </si>
  <si>
    <r>
      <rPr>
        <b/>
        <sz val="10"/>
        <color theme="1"/>
        <rFont val="Times New Roman"/>
        <family val="1"/>
        <charset val="186"/>
      </rPr>
      <t>Pārdalīta apropriācija</t>
    </r>
    <r>
      <rPr>
        <sz val="10"/>
        <color theme="1"/>
        <rFont val="Times New Roman"/>
        <family val="1"/>
        <charset val="186"/>
      </rPr>
      <t xml:space="preserve"> uz74.resora budžeta programmu 02.00.00 "Līdzekļi neparedzētiem gadījumiem" (FM rīk. Nr.536 04.12.2017.)</t>
    </r>
  </si>
  <si>
    <t>Nepārdalītais atlikums</t>
  </si>
  <si>
    <t>* 2010. - 2013.gadā dati konvertēti no latiem uz euro atbilstoši fiksētajam valūtas kursam 0,702804</t>
  </si>
  <si>
    <t>t.sk. kopā nodokļu un VSAOI ieņēmumi</t>
  </si>
  <si>
    <t>2021*</t>
  </si>
  <si>
    <t>Budžeta deficīts, % no IKP (labā ass)</t>
  </si>
  <si>
    <t xml:space="preserve">IKP pieaugums, salīdzināmajās cenās, % </t>
  </si>
  <si>
    <t>Valsts budžeta bilance</t>
  </si>
  <si>
    <t>iepriekšējie pieņēmumi</t>
  </si>
  <si>
    <t>Valsts parāds</t>
  </si>
  <si>
    <t>partijas priekšlikumu rezultāts</t>
  </si>
  <si>
    <t>Pārmaiņas valsts budžeta bilancē un valsts parādā, % no IKP</t>
  </si>
  <si>
    <t>Politiskās partijas
Rādītāji, gads</t>
  </si>
  <si>
    <t>1.1.</t>
  </si>
  <si>
    <t>1.2.</t>
  </si>
  <si>
    <t>1.3.</t>
  </si>
  <si>
    <t>1.4.</t>
  </si>
  <si>
    <t>2.1.</t>
  </si>
  <si>
    <t>2.2.</t>
  </si>
  <si>
    <t>2.3.</t>
  </si>
  <si>
    <t>2.4.</t>
  </si>
  <si>
    <t>3.1.</t>
  </si>
  <si>
    <t>4.1.</t>
  </si>
  <si>
    <t>3.2.</t>
  </si>
  <si>
    <t>3.3.</t>
  </si>
  <si>
    <t>3.4.</t>
  </si>
  <si>
    <t>4.2.</t>
  </si>
  <si>
    <t>4.3.</t>
  </si>
  <si>
    <t>4.4.</t>
  </si>
  <si>
    <t>4.5.</t>
  </si>
  <si>
    <t>4.6.</t>
  </si>
  <si>
    <t>4.7.</t>
  </si>
  <si>
    <t>4.8.</t>
  </si>
  <si>
    <t>4.9.</t>
  </si>
  <si>
    <t>4.10.</t>
  </si>
  <si>
    <t>4.11.</t>
  </si>
  <si>
    <t>Nozare</t>
  </si>
  <si>
    <r>
      <rPr>
        <b/>
        <sz val="12"/>
        <color theme="1"/>
        <rFont val="Calibri"/>
        <family val="2"/>
        <charset val="186"/>
        <scheme val="minor"/>
      </rPr>
      <t>Valsts parāds</t>
    </r>
    <r>
      <rPr>
        <sz val="12"/>
        <color theme="1"/>
        <rFont val="Calibri"/>
        <family val="2"/>
        <charset val="186"/>
        <scheme val="minor"/>
      </rPr>
      <t>, pārmaiņas pret bāzes scenāriju, % no IKP (+ parāda pieaugums/ - parāda samazinājums)</t>
    </r>
  </si>
  <si>
    <r>
      <rPr>
        <b/>
        <sz val="12"/>
        <color theme="1"/>
        <rFont val="Calibri"/>
        <family val="2"/>
        <charset val="186"/>
        <scheme val="minor"/>
      </rPr>
      <t>Budžeta bilance</t>
    </r>
    <r>
      <rPr>
        <sz val="12"/>
        <color theme="1"/>
        <rFont val="Calibri"/>
        <family val="2"/>
        <charset val="186"/>
        <scheme val="minor"/>
      </rPr>
      <t>, pārmaiņas pret bāzes scenāriju, % no IKP (+ bilances uzlabojumi / - bilances pasliktināšanās)</t>
    </r>
  </si>
  <si>
    <r>
      <rPr>
        <b/>
        <sz val="12"/>
        <color theme="1"/>
        <rFont val="Calibri"/>
        <family val="2"/>
        <charset val="186"/>
        <scheme val="minor"/>
      </rPr>
      <t>Nodokļu iekasējamība pret IKP</t>
    </r>
    <r>
      <rPr>
        <sz val="12"/>
        <color theme="1"/>
        <rFont val="Calibri"/>
        <family val="2"/>
        <charset val="186"/>
        <scheme val="minor"/>
      </rPr>
      <t>, pārmaiņas pret bāzes scenāriju, % no IKP (+ iekasējamības pieaugums / - samazinājums)</t>
    </r>
  </si>
  <si>
    <r>
      <rPr>
        <b/>
        <sz val="12"/>
        <color theme="1"/>
        <rFont val="Calibri"/>
        <family val="2"/>
        <charset val="186"/>
        <scheme val="minor"/>
      </rPr>
      <t>Risku apzināšana</t>
    </r>
    <r>
      <rPr>
        <sz val="12"/>
        <color theme="1"/>
        <rFont val="Calibri"/>
        <family val="2"/>
        <charset val="186"/>
        <scheme val="minor"/>
      </rPr>
      <t>, jā/nē</t>
    </r>
  </si>
  <si>
    <t>5.1.</t>
  </si>
  <si>
    <t>5.2.</t>
  </si>
  <si>
    <t>5.3.</t>
  </si>
  <si>
    <t>5.4.</t>
  </si>
  <si>
    <t>6.1.</t>
  </si>
  <si>
    <t>6.2.</t>
  </si>
  <si>
    <t>6.3.</t>
  </si>
  <si>
    <t>6.4.</t>
  </si>
  <si>
    <t>(Latvija)</t>
  </si>
  <si>
    <t>Vispārējie sabiedriskie pakalpojumi (ES 28)</t>
  </si>
  <si>
    <t>Aizsardzība (ES 28)</t>
  </si>
  <si>
    <t>Sabiedriskā kārtība un drošība (ES 28)</t>
  </si>
  <si>
    <t>Ekonomiskā darbība (ES 28)</t>
  </si>
  <si>
    <t>Vides aizsardzība (ES 28)</t>
  </si>
  <si>
    <t>Mājoklis un komunālā saimniecība (ES 28)</t>
  </si>
  <si>
    <t>Veselība (ES 28)</t>
  </si>
  <si>
    <t>Atpūta, kultūra un reliģija (ES 28)</t>
  </si>
  <si>
    <t>Izglītība (ES 28)</t>
  </si>
  <si>
    <t>Sociālā aizsardzība (ES 28)</t>
  </si>
  <si>
    <t>Pēc pirmajām intervijām anketa MS Excel formātā ir pabeigta un pieejama partijām turpmākajam darbam.</t>
  </si>
  <si>
    <r>
      <rPr>
        <b/>
        <sz val="11"/>
        <color theme="1"/>
        <rFont val="Calibri"/>
        <family val="2"/>
        <charset val="186"/>
        <scheme val="minor"/>
      </rPr>
      <t xml:space="preserve">Partiju pārstāvjiem jāaizpilda informatīvā lapa par partiju, izdevumu un ieņēmumu pasākumu priekšlikumu lapas, rezervju, kā arī risku lapas. </t>
    </r>
    <r>
      <rPr>
        <sz val="11"/>
        <color theme="1"/>
        <rFont val="Calibri"/>
        <family val="2"/>
        <charset val="186"/>
        <scheme val="minor"/>
      </rPr>
      <t>Pārējās lapas aizpildās automātiski jeb budžeta ieņēmumi un izdevumi, budžeta bilance un valsts parāds jau izriet no partiju sniegtajām atbildēm iepriekš nosauktajās lapās. Rezultāti apkopojas divās noslēdzošajās lapās, kur ir redzams partiju priekšlikumu salīdzinājums ar šobrīd esošo scenāriju budžeta bilancei un parādam, kā arī galveno atbilžu kopsavilkuma lapa, kur tiek salīdzināti visu partiju rezultāti.</t>
    </r>
  </si>
  <si>
    <t>2017</t>
  </si>
  <si>
    <t>Avots:</t>
  </si>
  <si>
    <t>Avots: http://fdp.gov.lv/14022018-makroekonomikas-prognozu-apstiprinasana</t>
  </si>
  <si>
    <t>http://fdp.gov.lv/files/uploaded/FDP_1_08_418_20180406_makroekonomikas_prognozes_Piel2_precizets_PotIKP_izmainas.xlsx</t>
  </si>
  <si>
    <t>20180420 09:00</t>
  </si>
  <si>
    <t>Centrālā statistikas pārvalde</t>
  </si>
  <si>
    <t>Kontaktpersona:</t>
  </si>
  <si>
    <t>Valsts finanšu daļa</t>
  </si>
  <si>
    <t>Autortiesības</t>
  </si>
  <si>
    <t>Vienības:</t>
  </si>
  <si>
    <t>milj. euro</t>
  </si>
  <si>
    <t>Stabilitātes programma</t>
  </si>
  <si>
    <t>Budžeta bilance bāzes scenārijā</t>
  </si>
  <si>
    <t>(1) Budžeta bilances salīdzinājums, % no IKP</t>
  </si>
  <si>
    <t>Gala scenārijs jeb jaunais bāzes scenārijs</t>
  </si>
  <si>
    <t>Jaunā konservatīvā paritja</t>
  </si>
  <si>
    <t>Nacionālā apvienība</t>
  </si>
  <si>
    <t>No sirds Latvijai</t>
  </si>
  <si>
    <t>Attīstībai! / Par</t>
  </si>
  <si>
    <t>Progresīvie</t>
  </si>
  <si>
    <t>1.1.1.</t>
  </si>
  <si>
    <t>1.1.2.</t>
  </si>
  <si>
    <t>1.1.3.</t>
  </si>
  <si>
    <t>1.1.4.</t>
  </si>
  <si>
    <r>
      <t xml:space="preserve">Budžeta bilance </t>
    </r>
    <r>
      <rPr>
        <b/>
        <sz val="12"/>
        <color theme="1"/>
        <rFont val="Calibri"/>
        <family val="2"/>
        <charset val="186"/>
        <scheme val="minor"/>
      </rPr>
      <t>2022. gadā</t>
    </r>
  </si>
  <si>
    <r>
      <t xml:space="preserve">Budžeta bilance </t>
    </r>
    <r>
      <rPr>
        <b/>
        <sz val="12"/>
        <color theme="1"/>
        <rFont val="Calibri"/>
        <family val="2"/>
        <charset val="186"/>
        <scheme val="minor"/>
      </rPr>
      <t>2021. gadā</t>
    </r>
  </si>
  <si>
    <r>
      <t xml:space="preserve">Budžeta bilance </t>
    </r>
    <r>
      <rPr>
        <b/>
        <sz val="12"/>
        <color theme="1"/>
        <rFont val="Calibri"/>
        <family val="2"/>
        <charset val="186"/>
        <scheme val="minor"/>
      </rPr>
      <t>2020. gadā</t>
    </r>
  </si>
  <si>
    <r>
      <t xml:space="preserve">Budžeta bilance </t>
    </r>
    <r>
      <rPr>
        <b/>
        <sz val="12"/>
        <color theme="1"/>
        <rFont val="Calibri"/>
        <family val="2"/>
        <charset val="186"/>
        <scheme val="minor"/>
      </rPr>
      <t>2019. gadā</t>
    </r>
  </si>
  <si>
    <t>Pārmaiņas apmērs +/- pret bāzes scenāriju</t>
  </si>
  <si>
    <t>1.1.5.</t>
  </si>
  <si>
    <t>Bāzes scenārijs</t>
  </si>
  <si>
    <t>Bilances, milj. eiro</t>
  </si>
  <si>
    <t>Kopā, % no 2022.gada IKP</t>
  </si>
  <si>
    <t>1.2.1.</t>
  </si>
  <si>
    <t>1.2.2.</t>
  </si>
  <si>
    <t>1.2.3.</t>
  </si>
  <si>
    <t>1.3.1.</t>
  </si>
  <si>
    <t>1.3.2.</t>
  </si>
  <si>
    <t>1.3.3.</t>
  </si>
  <si>
    <t>1.4.1.</t>
  </si>
  <si>
    <t>1.4.2.</t>
  </si>
  <si>
    <t>1.4.3.</t>
  </si>
  <si>
    <t>1.5.</t>
  </si>
  <si>
    <t>1.5.1.</t>
  </si>
  <si>
    <t>1.5.2.</t>
  </si>
  <si>
    <t>1.5.3.</t>
  </si>
  <si>
    <t>1.6.</t>
  </si>
  <si>
    <t>1.6.1.</t>
  </si>
  <si>
    <t>1.6.2.</t>
  </si>
  <si>
    <t>1.6.3.</t>
  </si>
  <si>
    <t>1.7.</t>
  </si>
  <si>
    <t>1.7.2.</t>
  </si>
  <si>
    <t>1.7.1.</t>
  </si>
  <si>
    <t>1.7.3.</t>
  </si>
  <si>
    <r>
      <t xml:space="preserve">Budžeta bilance, partiju piedāvājums </t>
    </r>
    <r>
      <rPr>
        <b/>
        <sz val="12"/>
        <color theme="1"/>
        <rFont val="Calibri"/>
        <family val="2"/>
        <charset val="186"/>
        <scheme val="minor"/>
      </rPr>
      <t>jaunam bāzes scenārijam</t>
    </r>
  </si>
  <si>
    <t>2.6.2.</t>
  </si>
  <si>
    <t>1.2.4.</t>
  </si>
  <si>
    <t>1.2.5.</t>
  </si>
  <si>
    <t>Valsts parāds, milj. eiro</t>
  </si>
  <si>
    <t>(2) Valsts parāda līmeņa salīdzinājums, % no IKP</t>
  </si>
  <si>
    <t>2.2.2.</t>
  </si>
  <si>
    <t>2.2.3.</t>
  </si>
  <si>
    <t>2.2.4.</t>
  </si>
  <si>
    <t>2.3.2.</t>
  </si>
  <si>
    <t>2.3.3.</t>
  </si>
  <si>
    <t>2.4.2.</t>
  </si>
  <si>
    <t>2.4.3.</t>
  </si>
  <si>
    <t>2.5.</t>
  </si>
  <si>
    <t>2.5.2.</t>
  </si>
  <si>
    <t>2.5.3.</t>
  </si>
  <si>
    <t>2.6.</t>
  </si>
  <si>
    <t>2.6.3.</t>
  </si>
  <si>
    <t>2.2.1.</t>
  </si>
  <si>
    <t>2.1.1.</t>
  </si>
  <si>
    <t>2.1.2.</t>
  </si>
  <si>
    <t>2.1.3.</t>
  </si>
  <si>
    <t>2.1.4.</t>
  </si>
  <si>
    <t>2.3.1.</t>
  </si>
  <si>
    <t>2.4.1.</t>
  </si>
  <si>
    <t>2.5.1.</t>
  </si>
  <si>
    <t>2.6.1.</t>
  </si>
  <si>
    <r>
      <t xml:space="preserve">Valsts parāds, partiju piedāvājums </t>
    </r>
    <r>
      <rPr>
        <b/>
        <sz val="12"/>
        <color theme="1"/>
        <rFont val="Calibri"/>
        <family val="2"/>
        <charset val="186"/>
        <scheme val="minor"/>
      </rPr>
      <t>jaunam bāzes scenārijam</t>
    </r>
  </si>
  <si>
    <t>Valsts parāds bāzes scenārijā</t>
  </si>
  <si>
    <r>
      <t xml:space="preserve">Valsts parāds </t>
    </r>
    <r>
      <rPr>
        <b/>
        <sz val="12"/>
        <color theme="1"/>
        <rFont val="Calibri"/>
        <family val="2"/>
        <charset val="186"/>
        <scheme val="minor"/>
      </rPr>
      <t>2022. gadā</t>
    </r>
  </si>
  <si>
    <r>
      <t xml:space="preserve">Valsts parāds </t>
    </r>
    <r>
      <rPr>
        <b/>
        <sz val="12"/>
        <color theme="1"/>
        <rFont val="Calibri"/>
        <family val="2"/>
        <charset val="186"/>
        <scheme val="minor"/>
      </rPr>
      <t>2021. gadā</t>
    </r>
  </si>
  <si>
    <r>
      <t xml:space="preserve">Valsts parāds </t>
    </r>
    <r>
      <rPr>
        <b/>
        <sz val="12"/>
        <color theme="1"/>
        <rFont val="Calibri"/>
        <family val="2"/>
        <charset val="186"/>
        <scheme val="minor"/>
      </rPr>
      <t>2020. gadā</t>
    </r>
  </si>
  <si>
    <r>
      <t xml:space="preserve">Valsts parāds </t>
    </r>
    <r>
      <rPr>
        <b/>
        <sz val="12"/>
        <color theme="1"/>
        <rFont val="Calibri"/>
        <family val="2"/>
        <charset val="186"/>
        <scheme val="minor"/>
      </rPr>
      <t>2019. gadā</t>
    </r>
  </si>
  <si>
    <t>Noslēdzošais gads</t>
  </si>
  <si>
    <t>Kopā nodokļu un VSAOI ieņēmumi, milj. eiro</t>
  </si>
  <si>
    <t xml:space="preserve">(3) Nodokļu iekasējamība pret IKP, % no IKP </t>
  </si>
  <si>
    <r>
      <t xml:space="preserve">Nodokļu iekasējamība, partiju piedāvājums </t>
    </r>
    <r>
      <rPr>
        <b/>
        <sz val="12"/>
        <color theme="1"/>
        <rFont val="Calibri"/>
        <family val="2"/>
        <charset val="186"/>
        <scheme val="minor"/>
      </rPr>
      <t>jaunam bāzes scenārijam</t>
    </r>
  </si>
  <si>
    <t>Nodokļu iekasējamība bāzes scenārijā</t>
  </si>
  <si>
    <r>
      <t xml:space="preserve">Nodokļu iekasējamība </t>
    </r>
    <r>
      <rPr>
        <b/>
        <sz val="12"/>
        <color theme="1"/>
        <rFont val="Calibri"/>
        <family val="2"/>
        <charset val="186"/>
        <scheme val="minor"/>
      </rPr>
      <t>2022. gadā</t>
    </r>
  </si>
  <si>
    <r>
      <t xml:space="preserve">Nodokļu iekasējamība </t>
    </r>
    <r>
      <rPr>
        <b/>
        <sz val="12"/>
        <color theme="1"/>
        <rFont val="Calibri"/>
        <family val="2"/>
        <charset val="186"/>
        <scheme val="minor"/>
      </rPr>
      <t>2021. gadā</t>
    </r>
  </si>
  <si>
    <r>
      <t xml:space="preserve">Nodokļu iekasējamība </t>
    </r>
    <r>
      <rPr>
        <b/>
        <sz val="12"/>
        <color theme="1"/>
        <rFont val="Calibri"/>
        <family val="2"/>
        <charset val="186"/>
        <scheme val="minor"/>
      </rPr>
      <t>2020. gadā</t>
    </r>
  </si>
  <si>
    <r>
      <t xml:space="preserve">Nodokļu iekasējamība </t>
    </r>
    <r>
      <rPr>
        <b/>
        <sz val="12"/>
        <color theme="1"/>
        <rFont val="Calibri"/>
        <family val="2"/>
        <charset val="186"/>
        <scheme val="minor"/>
      </rPr>
      <t>2019. gadā</t>
    </r>
  </si>
  <si>
    <t>3.1.1.</t>
  </si>
  <si>
    <t>3.1.3.</t>
  </si>
  <si>
    <t>3.1.4.</t>
  </si>
  <si>
    <t>3.3.1.</t>
  </si>
  <si>
    <t>3.3.3.</t>
  </si>
  <si>
    <t>3.4.1.</t>
  </si>
  <si>
    <t>3.4.3.</t>
  </si>
  <si>
    <t>3.5.</t>
  </si>
  <si>
    <t>3.5.1.</t>
  </si>
  <si>
    <t>3.5.3.</t>
  </si>
  <si>
    <t>3.6.</t>
  </si>
  <si>
    <t>3.6.1.</t>
  </si>
  <si>
    <t>3.6.3.</t>
  </si>
  <si>
    <t>3.1.2.</t>
  </si>
  <si>
    <t>3.3.2.</t>
  </si>
  <si>
    <t>3.2.1.</t>
  </si>
  <si>
    <t>3.2.2.</t>
  </si>
  <si>
    <t>3.2.3.</t>
  </si>
  <si>
    <t>3.2.4.</t>
  </si>
  <si>
    <t>3.4.2.</t>
  </si>
  <si>
    <t>3.5.2.</t>
  </si>
  <si>
    <t>3.6.2.</t>
  </si>
  <si>
    <t>(4) Nozaru prioritātes</t>
  </si>
  <si>
    <t>Nozaru prioritātes, milj. eiro</t>
  </si>
  <si>
    <t>Vidēji</t>
  </si>
  <si>
    <t>Rezerves, milj. eiro</t>
  </si>
  <si>
    <t>Risku novērtēšana, milj. eiro</t>
  </si>
  <si>
    <t>Kopējie izdevumi</t>
  </si>
  <si>
    <r>
      <rPr>
        <b/>
        <sz val="12"/>
        <color theme="1"/>
        <rFont val="Calibri"/>
        <family val="2"/>
        <charset val="186"/>
        <scheme val="minor"/>
      </rPr>
      <t>Nozaru prioritātes</t>
    </r>
    <r>
      <rPr>
        <sz val="12"/>
        <color theme="1"/>
        <rFont val="Calibri"/>
        <family val="2"/>
        <charset val="186"/>
        <scheme val="minor"/>
      </rPr>
      <t>, izdevumu pārmaiņas 2019.-2022.g., % no IKP (+pieaugums / -samazinājums)</t>
    </r>
  </si>
  <si>
    <t>–</t>
  </si>
  <si>
    <t>nē</t>
  </si>
  <si>
    <r>
      <rPr>
        <b/>
        <sz val="12"/>
        <color theme="1"/>
        <rFont val="Calibri"/>
        <family val="2"/>
        <charset val="186"/>
        <scheme val="minor"/>
      </rPr>
      <t>Rezervju ieplānošana</t>
    </r>
    <r>
      <rPr>
        <sz val="12"/>
        <color theme="1"/>
        <rFont val="Calibri"/>
        <family val="2"/>
        <charset val="186"/>
        <scheme val="minor"/>
      </rPr>
      <t>, jā/nē (+ rezerves pieaugums / - rezerves samazinājums)</t>
    </r>
  </si>
  <si>
    <t>jā</t>
  </si>
  <si>
    <t>Valdības mērķa līmenis</t>
  </si>
  <si>
    <t>Vidēji, % no 2022.gada IKP</t>
  </si>
  <si>
    <t>Kopā, % no 2019.-2022.gada IKP</t>
  </si>
  <si>
    <t>Jaunā konservatīvā partija</t>
  </si>
  <si>
    <t>Ieņēmumu pasākumu ietekme pa grupām, milj. eiro</t>
  </si>
  <si>
    <t>Ienākumu nodokļi (IIN, UIN)</t>
  </si>
  <si>
    <t>Patēriņa nodokļi (PVN, akcīzes)</t>
  </si>
  <si>
    <t>Citi nodokļi, t.sk. nesadalītās summas no nodokļu administrēšanas uzlabošanas</t>
  </si>
  <si>
    <t>VOSAI (valsts obligātās sociālās apdrošināšanas iemaksas)</t>
  </si>
  <si>
    <t>Citi nenodokļu ieņēmumi</t>
  </si>
  <si>
    <t>Attīstībai/Par!</t>
  </si>
  <si>
    <t>JKP</t>
  </si>
  <si>
    <t>NSL</t>
  </si>
  <si>
    <t>Vidēji 2019-2022</t>
  </si>
  <si>
    <r>
      <t xml:space="preserve">Vidējā budžeta bilance </t>
    </r>
    <r>
      <rPr>
        <b/>
        <sz val="12"/>
        <color theme="1"/>
        <rFont val="Calibri"/>
        <family val="2"/>
        <charset val="186"/>
        <scheme val="minor"/>
      </rPr>
      <t>2019.-2022. gadā</t>
    </r>
  </si>
  <si>
    <t>FDL 14. pants, 40% no IKP</t>
  </si>
  <si>
    <t xml:space="preserve">(5) Ieņēmumu pasākumu grupas </t>
  </si>
  <si>
    <t>5.5.</t>
  </si>
  <si>
    <t>5.6.</t>
  </si>
  <si>
    <r>
      <rPr>
        <b/>
        <sz val="12"/>
        <color theme="1"/>
        <rFont val="Calibri"/>
        <family val="2"/>
        <charset val="186"/>
        <scheme val="minor"/>
      </rPr>
      <t>Ieņēmumu pasākumi</t>
    </r>
    <r>
      <rPr>
        <sz val="12"/>
        <color theme="1"/>
        <rFont val="Calibri"/>
        <family val="2"/>
        <charset val="186"/>
        <scheme val="minor"/>
      </rPr>
      <t>, ieņēmumu pārmaiņas 2019.-2022.g., % no IKP (+pieaugums / -samazinājums)</t>
    </r>
  </si>
  <si>
    <t>Kopā ieņēmumi</t>
  </si>
  <si>
    <r>
      <rPr>
        <b/>
        <sz val="12"/>
        <color theme="1"/>
        <rFont val="Calibri"/>
        <family val="2"/>
        <charset val="186"/>
        <scheme val="minor"/>
      </rPr>
      <t>Nozaru prioritātes</t>
    </r>
    <r>
      <rPr>
        <sz val="12"/>
        <color theme="1"/>
        <rFont val="Calibri"/>
        <family val="2"/>
        <charset val="186"/>
        <scheme val="minor"/>
      </rPr>
      <t>, izdevumu pārmaiņas 2019.-2022.g. vidēji, % no IKP (+ pieaugums / - samazinājums)</t>
    </r>
  </si>
  <si>
    <r>
      <t xml:space="preserve">Partiju sniegto atbilžu kopsavilkums </t>
    </r>
    <r>
      <rPr>
        <sz val="12"/>
        <color theme="1"/>
        <rFont val="Calibri"/>
        <family val="2"/>
        <charset val="204"/>
        <scheme val="minor"/>
      </rPr>
      <t>, salīdzinot ar bāzes scenāriju</t>
    </r>
  </si>
  <si>
    <t>FDL 10. pants, -0,5% no IKP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</si>
</sst>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
    <numFmt numFmtId="165" formatCode="#,##0.0"/>
    <numFmt numFmtId="166" formatCode="0.0"/>
    <numFmt numFmtId="167" formatCode="0.0%"/>
    <numFmt numFmtId="168" formatCode="#,##0.000"/>
    <numFmt numFmtId="169" formatCode="0.000"/>
  </numFmts>
  <fonts count="53" x14ac:knownFonts="1">
    <font>
      <sz val="11"/>
      <color theme="1"/>
      <name val="Calibri"/>
      <family val="2"/>
      <charset val="186"/>
      <scheme val="minor"/>
    </font>
    <font>
      <sz val="11"/>
      <name val="Arial"/>
      <family val="2"/>
      <charset val="186"/>
    </font>
    <font>
      <sz val="10"/>
      <name val="Arial"/>
      <family val="2"/>
      <charset val="186"/>
    </font>
    <font>
      <sz val="10"/>
      <name val="Times New Roman"/>
      <family val="1"/>
      <charset val="186"/>
    </font>
    <font>
      <b/>
      <sz val="12"/>
      <color theme="1"/>
      <name val="Calibri"/>
      <family val="2"/>
      <charset val="186"/>
      <scheme val="minor"/>
    </font>
    <font>
      <sz val="12"/>
      <color theme="1"/>
      <name val="Calibri"/>
      <family val="2"/>
      <charset val="186"/>
      <scheme val="minor"/>
    </font>
    <font>
      <b/>
      <i/>
      <sz val="11"/>
      <color rgb="FFFF0000"/>
      <name val="Calibri"/>
      <family val="2"/>
      <charset val="186"/>
      <scheme val="minor"/>
    </font>
    <font>
      <b/>
      <sz val="11"/>
      <color theme="1"/>
      <name val="Times New Roman"/>
      <family val="1"/>
      <charset val="186"/>
    </font>
    <font>
      <sz val="11"/>
      <color theme="1"/>
      <name val="Times New Roman"/>
      <family val="1"/>
      <charset val="186"/>
    </font>
    <font>
      <sz val="11"/>
      <color rgb="FFFF0000"/>
      <name val="Times New Roman"/>
      <family val="1"/>
      <charset val="186"/>
    </font>
    <font>
      <b/>
      <sz val="11"/>
      <color rgb="FFFF0000"/>
      <name val="Times New Roman"/>
      <family val="1"/>
      <charset val="186"/>
    </font>
    <font>
      <i/>
      <sz val="9"/>
      <color theme="1"/>
      <name val="Times New Roman"/>
      <family val="1"/>
      <charset val="186"/>
    </font>
    <font>
      <i/>
      <sz val="12"/>
      <color theme="1"/>
      <name val="Calibri"/>
      <family val="2"/>
      <charset val="186"/>
      <scheme val="minor"/>
    </font>
    <font>
      <i/>
      <sz val="11"/>
      <color theme="1"/>
      <name val="Calibri"/>
      <family val="2"/>
      <charset val="186"/>
      <scheme val="minor"/>
    </font>
    <font>
      <sz val="11"/>
      <color rgb="FF006100"/>
      <name val="Calibri"/>
      <family val="2"/>
      <charset val="186"/>
      <scheme val="minor"/>
    </font>
    <font>
      <b/>
      <sz val="11"/>
      <color theme="1"/>
      <name val="Calibri"/>
      <family val="2"/>
      <charset val="186"/>
      <scheme val="minor"/>
    </font>
    <font>
      <sz val="11"/>
      <color theme="1"/>
      <name val="Calibri"/>
      <family val="2"/>
      <scheme val="minor"/>
    </font>
    <font>
      <b/>
      <sz val="16"/>
      <color theme="1"/>
      <name val="Times New Roman"/>
      <family val="1"/>
      <charset val="186"/>
    </font>
    <font>
      <b/>
      <sz val="11"/>
      <color theme="0"/>
      <name val="Times New Roman"/>
      <family val="1"/>
      <charset val="186"/>
    </font>
    <font>
      <sz val="10"/>
      <color theme="1"/>
      <name val="Times New Roman"/>
      <family val="1"/>
      <charset val="186"/>
    </font>
    <font>
      <i/>
      <sz val="11"/>
      <color theme="1"/>
      <name val="Times New Roman"/>
      <family val="1"/>
      <charset val="186"/>
    </font>
    <font>
      <sz val="11"/>
      <color rgb="FF000000"/>
      <name val="Calibri"/>
      <family val="2"/>
    </font>
    <font>
      <b/>
      <sz val="14"/>
      <color rgb="FF000000"/>
      <name val="Calibri"/>
      <family val="2"/>
    </font>
    <font>
      <b/>
      <sz val="11"/>
      <color rgb="FF000000"/>
      <name val="Calibri"/>
      <family val="2"/>
    </font>
    <font>
      <sz val="8"/>
      <color rgb="FF000000"/>
      <name val="Tahoma"/>
      <family val="2"/>
    </font>
    <font>
      <sz val="12"/>
      <color theme="1"/>
      <name val="Times New Roman"/>
      <family val="1"/>
      <charset val="204"/>
    </font>
    <font>
      <sz val="11"/>
      <color theme="1"/>
      <name val="Times New Roman"/>
      <family val="1"/>
      <charset val="204"/>
    </font>
    <font>
      <i/>
      <sz val="10"/>
      <color theme="1"/>
      <name val="Times New Roman"/>
      <family val="1"/>
      <charset val="204"/>
    </font>
    <font>
      <sz val="10"/>
      <color theme="1"/>
      <name val="Calibri"/>
      <family val="2"/>
      <charset val="186"/>
      <scheme val="minor"/>
    </font>
    <font>
      <b/>
      <sz val="11"/>
      <color theme="1"/>
      <name val="Times New Roman"/>
      <family val="1"/>
      <charset val="204"/>
    </font>
    <font>
      <sz val="11"/>
      <name val="Times New Roman"/>
      <family val="1"/>
      <charset val="204"/>
    </font>
    <font>
      <sz val="11"/>
      <color theme="0"/>
      <name val="Times New Roman"/>
      <family val="1"/>
      <charset val="204"/>
    </font>
    <font>
      <vertAlign val="subscript"/>
      <sz val="11"/>
      <color theme="1"/>
      <name val="Times New Roman"/>
      <family val="1"/>
      <charset val="204"/>
    </font>
    <font>
      <i/>
      <sz val="10"/>
      <name val="Times New Roman"/>
      <family val="1"/>
      <charset val="204"/>
    </font>
    <font>
      <sz val="10"/>
      <color theme="1"/>
      <name val="Times New Roman"/>
      <family val="1"/>
      <charset val="204"/>
    </font>
    <font>
      <b/>
      <sz val="11"/>
      <color rgb="FF0000FF"/>
      <name val="Calibri"/>
      <family val="2"/>
      <charset val="186"/>
      <scheme val="minor"/>
    </font>
    <font>
      <b/>
      <sz val="11"/>
      <color rgb="FFFF0000"/>
      <name val="Calibri"/>
      <family val="2"/>
      <charset val="186"/>
    </font>
    <font>
      <sz val="10"/>
      <name val="Arial"/>
      <family val="2"/>
      <charset val="204"/>
    </font>
    <font>
      <b/>
      <sz val="12"/>
      <name val="Times New Roman"/>
      <family val="1"/>
      <charset val="186"/>
    </font>
    <font>
      <b/>
      <i/>
      <sz val="12"/>
      <name val="Times New Roman"/>
      <family val="1"/>
      <charset val="186"/>
    </font>
    <font>
      <sz val="11"/>
      <name val="Times New Roman"/>
      <family val="1"/>
      <charset val="186"/>
    </font>
    <font>
      <b/>
      <sz val="11"/>
      <name val="Times New Roman"/>
      <family val="1"/>
      <charset val="186"/>
    </font>
    <font>
      <b/>
      <sz val="10"/>
      <name val="Times New Roman"/>
      <family val="1"/>
      <charset val="186"/>
    </font>
    <font>
      <b/>
      <sz val="10"/>
      <color theme="1"/>
      <name val="Times New Roman"/>
      <family val="1"/>
      <charset val="186"/>
    </font>
    <font>
      <i/>
      <sz val="10"/>
      <color theme="1"/>
      <name val="Times New Roman"/>
      <family val="1"/>
      <charset val="186"/>
    </font>
    <font>
      <sz val="12"/>
      <name val="Calibri"/>
      <family val="2"/>
      <charset val="186"/>
      <scheme val="minor"/>
    </font>
    <font>
      <sz val="11"/>
      <name val="Arial"/>
      <family val="2"/>
      <charset val="186"/>
    </font>
    <font>
      <sz val="10"/>
      <name val="Arial"/>
      <family val="2"/>
      <charset val="186"/>
    </font>
    <font>
      <i/>
      <sz val="11"/>
      <name val="Arial"/>
      <family val="2"/>
      <charset val="204"/>
    </font>
    <font>
      <sz val="9"/>
      <color indexed="81"/>
      <name val="Tahoma"/>
      <family val="2"/>
      <charset val="186"/>
    </font>
    <font>
      <u/>
      <sz val="12"/>
      <color theme="1"/>
      <name val="Calibri"/>
      <family val="2"/>
      <charset val="186"/>
      <scheme val="minor"/>
    </font>
    <font>
      <sz val="12"/>
      <color theme="1"/>
      <name val="Calibri"/>
      <family val="2"/>
      <charset val="204"/>
      <scheme val="minor"/>
    </font>
    <font>
      <b/>
      <sz val="11"/>
      <color theme="1"/>
      <name val="Calibri"/>
      <family val="2"/>
      <charset val="204"/>
      <scheme val="minor"/>
    </font>
  </fonts>
  <fills count="14">
    <fill>
      <patternFill patternType="none"/>
    </fill>
    <fill>
      <patternFill patternType="gray125"/>
    </fill>
    <fill>
      <patternFill patternType="solid">
        <fgColor indexed="44"/>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00206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CCFF"/>
        <bgColor indexed="64"/>
      </patternFill>
    </fill>
  </fills>
  <borders count="43">
    <border>
      <left/>
      <right/>
      <top/>
      <bottom/>
      <diagonal/>
    </border>
    <border>
      <left style="thin">
        <color indexed="8"/>
      </left>
      <right style="thin">
        <color indexed="8"/>
      </right>
      <top style="thin">
        <color indexed="8"/>
      </top>
      <bottom style="thin">
        <color indexed="8"/>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0" fontId="1" fillId="0" borderId="0"/>
    <xf numFmtId="0" fontId="2" fillId="0" borderId="0"/>
    <xf numFmtId="0" fontId="3" fillId="0" borderId="0" applyNumberFormat="0" applyProtection="0">
      <alignment horizontal="left" wrapText="1" indent="1"/>
    </xf>
    <xf numFmtId="0" fontId="1" fillId="0" borderId="0"/>
    <xf numFmtId="0" fontId="14" fillId="5" borderId="0" applyNumberFormat="0" applyBorder="0" applyAlignment="0" applyProtection="0"/>
    <xf numFmtId="0" fontId="16" fillId="0" borderId="0"/>
    <xf numFmtId="9" fontId="16" fillId="0" borderId="0" applyFont="0" applyFill="0" applyBorder="0" applyAlignment="0" applyProtection="0"/>
    <xf numFmtId="0" fontId="21" fillId="0" borderId="0" applyNumberFormat="0" applyBorder="0" applyAlignment="0"/>
    <xf numFmtId="0" fontId="37" fillId="0" borderId="0"/>
    <xf numFmtId="0" fontId="46" fillId="0" borderId="0"/>
  </cellStyleXfs>
  <cellXfs count="311">
    <xf numFmtId="0" fontId="0" fillId="0" borderId="0" xfId="0"/>
    <xf numFmtId="0" fontId="2" fillId="0" borderId="0" xfId="1" applyNumberFormat="1" applyFont="1" applyFill="1" applyBorder="1" applyAlignment="1"/>
    <xf numFmtId="0" fontId="1" fillId="0" borderId="0" xfId="1"/>
    <xf numFmtId="164" fontId="2" fillId="0" borderId="0" xfId="1" applyNumberFormat="1" applyFont="1" applyFill="1" applyBorder="1" applyAlignment="1"/>
    <xf numFmtId="0" fontId="2" fillId="0" borderId="0" xfId="1" applyFont="1" applyBorder="1"/>
    <xf numFmtId="3" fontId="2" fillId="0" borderId="0" xfId="1" applyNumberFormat="1" applyFont="1" applyFill="1" applyBorder="1" applyAlignment="1"/>
    <xf numFmtId="0" fontId="2" fillId="0" borderId="0" xfId="1" applyFont="1"/>
    <xf numFmtId="0" fontId="2" fillId="2" borderId="1" xfId="1" applyNumberFormat="1" applyFont="1" applyFill="1" applyBorder="1" applyAlignment="1"/>
    <xf numFmtId="165" fontId="2" fillId="0" borderId="1" xfId="1" applyNumberFormat="1" applyFont="1" applyFill="1" applyBorder="1" applyAlignment="1"/>
    <xf numFmtId="0" fontId="1" fillId="0" borderId="0" xfId="1" applyBorder="1"/>
    <xf numFmtId="0" fontId="2" fillId="0" borderId="0" xfId="2" applyFont="1"/>
    <xf numFmtId="0" fontId="2" fillId="0" borderId="0" xfId="3" quotePrefix="1" applyFont="1" applyAlignment="1">
      <alignment horizontal="left"/>
    </xf>
    <xf numFmtId="165" fontId="2" fillId="0" borderId="0" xfId="2" applyNumberFormat="1" applyFont="1"/>
    <xf numFmtId="1" fontId="2" fillId="0" borderId="0" xfId="2" applyNumberFormat="1" applyFont="1"/>
    <xf numFmtId="0" fontId="2" fillId="0" borderId="0" xfId="2"/>
    <xf numFmtId="0" fontId="5" fillId="0" borderId="2" xfId="0" applyFont="1" applyBorder="1" applyAlignment="1">
      <alignment horizontal="left" vertical="center"/>
    </xf>
    <xf numFmtId="165" fontId="5" fillId="0" borderId="2" xfId="0" applyNumberFormat="1" applyFont="1" applyBorder="1" applyAlignment="1">
      <alignment horizontal="right" vertical="center"/>
    </xf>
    <xf numFmtId="0" fontId="4" fillId="3" borderId="2" xfId="0" applyFont="1" applyFill="1" applyBorder="1"/>
    <xf numFmtId="0" fontId="4" fillId="3" borderId="0" xfId="0" applyFont="1" applyFill="1" applyAlignment="1">
      <alignment horizontal="left" indent="1"/>
    </xf>
    <xf numFmtId="0" fontId="0" fillId="3" borderId="0" xfId="0" applyFill="1"/>
    <xf numFmtId="0" fontId="5" fillId="3" borderId="2" xfId="0" applyFont="1" applyFill="1" applyBorder="1" applyAlignment="1">
      <alignment horizontal="left" vertical="center"/>
    </xf>
    <xf numFmtId="0" fontId="4" fillId="3" borderId="2" xfId="0" applyFont="1" applyFill="1" applyBorder="1" applyAlignment="1">
      <alignment horizontal="left" vertical="center"/>
    </xf>
    <xf numFmtId="165" fontId="5" fillId="3" borderId="2" xfId="0" applyNumberFormat="1" applyFont="1" applyFill="1" applyBorder="1" applyAlignment="1">
      <alignment horizontal="right" vertical="center"/>
    </xf>
    <xf numFmtId="0" fontId="4" fillId="3" borderId="3" xfId="0" applyFont="1" applyFill="1" applyBorder="1"/>
    <xf numFmtId="0" fontId="5" fillId="3" borderId="4" xfId="0" applyFont="1" applyFill="1" applyBorder="1"/>
    <xf numFmtId="0" fontId="5" fillId="3" borderId="5" xfId="0" applyFont="1" applyFill="1" applyBorder="1"/>
    <xf numFmtId="0" fontId="5" fillId="3" borderId="0" xfId="0" applyFont="1" applyFill="1" applyBorder="1"/>
    <xf numFmtId="0" fontId="4" fillId="3" borderId="0" xfId="0" applyFont="1" applyFill="1" applyBorder="1"/>
    <xf numFmtId="165" fontId="5" fillId="3" borderId="0" xfId="0" applyNumberFormat="1" applyFont="1" applyFill="1" applyBorder="1" applyAlignment="1">
      <alignment horizontal="right" vertical="center"/>
    </xf>
    <xf numFmtId="0" fontId="4" fillId="0" borderId="0" xfId="0" applyFont="1" applyFill="1" applyAlignment="1">
      <alignment vertical="top"/>
    </xf>
    <xf numFmtId="0" fontId="0" fillId="0" borderId="0" xfId="0" applyFill="1"/>
    <xf numFmtId="0" fontId="6" fillId="0" borderId="0" xfId="0" applyFont="1" applyFill="1"/>
    <xf numFmtId="0" fontId="5" fillId="3" borderId="0" xfId="0" applyFont="1" applyFill="1" applyBorder="1" applyAlignment="1">
      <alignment horizontal="left" vertical="center"/>
    </xf>
    <xf numFmtId="0" fontId="0" fillId="3" borderId="0" xfId="0" applyFill="1" applyBorder="1"/>
    <xf numFmtId="0" fontId="0" fillId="0" borderId="0" xfId="0" applyBorder="1"/>
    <xf numFmtId="0" fontId="4" fillId="3" borderId="0" xfId="0" applyFont="1" applyFill="1" applyBorder="1" applyAlignment="1">
      <alignment horizontal="left" vertical="center"/>
    </xf>
    <xf numFmtId="0" fontId="0" fillId="0" borderId="0" xfId="0" applyFill="1" applyBorder="1"/>
    <xf numFmtId="0" fontId="7" fillId="0" borderId="0" xfId="0" applyFont="1"/>
    <xf numFmtId="0" fontId="8" fillId="0" borderId="0" xfId="0" applyFont="1"/>
    <xf numFmtId="0" fontId="8" fillId="0" borderId="7" xfId="0" applyFont="1" applyBorder="1"/>
    <xf numFmtId="0" fontId="7" fillId="0" borderId="7" xfId="0" applyFont="1" applyBorder="1"/>
    <xf numFmtId="0" fontId="8" fillId="0" borderId="7" xfId="0" applyFont="1" applyBorder="1" applyAlignment="1">
      <alignment horizontal="left"/>
    </xf>
    <xf numFmtId="3" fontId="8" fillId="0" borderId="7" xfId="0" applyNumberFormat="1" applyFont="1" applyBorder="1" applyAlignment="1">
      <alignment horizontal="center"/>
    </xf>
    <xf numFmtId="0" fontId="7" fillId="0" borderId="7" xfId="0" applyFont="1" applyBorder="1" applyAlignment="1">
      <alignment horizontal="left"/>
    </xf>
    <xf numFmtId="0" fontId="7" fillId="0" borderId="7" xfId="0" applyFont="1" applyBorder="1" applyAlignment="1">
      <alignment horizontal="center"/>
    </xf>
    <xf numFmtId="3" fontId="7" fillId="0" borderId="7" xfId="0" applyNumberFormat="1" applyFont="1" applyBorder="1" applyAlignment="1">
      <alignment horizontal="center"/>
    </xf>
    <xf numFmtId="0" fontId="10" fillId="0" borderId="7" xfId="0" applyFont="1" applyBorder="1" applyAlignment="1">
      <alignment horizontal="center"/>
    </xf>
    <xf numFmtId="3" fontId="10" fillId="0" borderId="7" xfId="0" applyNumberFormat="1" applyFont="1" applyBorder="1" applyAlignment="1">
      <alignment horizontal="center"/>
    </xf>
    <xf numFmtId="0" fontId="11" fillId="0" borderId="0" xfId="0" applyFont="1"/>
    <xf numFmtId="0" fontId="12" fillId="0" borderId="2" xfId="0" applyFont="1" applyBorder="1" applyAlignment="1">
      <alignment horizontal="left" vertical="center"/>
    </xf>
    <xf numFmtId="0" fontId="4" fillId="3" borderId="0" xfId="0" applyFont="1" applyFill="1" applyAlignment="1">
      <alignment horizontal="left"/>
    </xf>
    <xf numFmtId="0" fontId="13" fillId="3" borderId="0" xfId="0" applyFont="1" applyFill="1"/>
    <xf numFmtId="0" fontId="4" fillId="4" borderId="2" xfId="0" applyFont="1" applyFill="1" applyBorder="1" applyAlignment="1">
      <alignment horizontal="left" vertical="center"/>
    </xf>
    <xf numFmtId="165" fontId="5" fillId="4" borderId="2" xfId="0" applyNumberFormat="1" applyFont="1" applyFill="1" applyBorder="1" applyAlignment="1">
      <alignment horizontal="right" vertical="center"/>
    </xf>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5" fillId="4" borderId="8" xfId="0" applyFont="1" applyFill="1" applyBorder="1" applyAlignment="1">
      <alignment horizontal="left" vertical="center"/>
    </xf>
    <xf numFmtId="0" fontId="4" fillId="3" borderId="2" xfId="0" applyFont="1" applyFill="1" applyBorder="1" applyAlignment="1">
      <alignment horizontal="right"/>
    </xf>
    <xf numFmtId="0" fontId="2" fillId="0" borderId="0" xfId="4" applyNumberFormat="1" applyFont="1" applyFill="1" applyBorder="1" applyAlignment="1"/>
    <xf numFmtId="0" fontId="1" fillId="0" borderId="0" xfId="4"/>
    <xf numFmtId="164" fontId="2" fillId="0" borderId="0" xfId="4" applyNumberFormat="1" applyFont="1" applyFill="1" applyBorder="1" applyAlignment="1"/>
    <xf numFmtId="0" fontId="2" fillId="2" borderId="1" xfId="4" applyNumberFormat="1" applyFont="1" applyFill="1" applyBorder="1" applyAlignment="1"/>
    <xf numFmtId="165" fontId="2" fillId="0" borderId="1" xfId="4" applyNumberFormat="1" applyFont="1" applyFill="1" applyBorder="1" applyAlignment="1"/>
    <xf numFmtId="0" fontId="17" fillId="0" borderId="0" xfId="6" applyFont="1"/>
    <xf numFmtId="0" fontId="8" fillId="0" borderId="0" xfId="6" applyFont="1"/>
    <xf numFmtId="0" fontId="8" fillId="0" borderId="0" xfId="6" applyFont="1" applyAlignment="1">
      <alignment horizontal="center"/>
    </xf>
    <xf numFmtId="0" fontId="15" fillId="0" borderId="0" xfId="6" applyFont="1" applyAlignment="1">
      <alignment horizontal="center" vertical="center"/>
    </xf>
    <xf numFmtId="0" fontId="7" fillId="0" borderId="0" xfId="6" applyFont="1" applyAlignment="1">
      <alignment horizontal="center" vertical="center"/>
    </xf>
    <xf numFmtId="0" fontId="7" fillId="0" borderId="0" xfId="6" applyFont="1" applyAlignment="1">
      <alignment horizontal="center" vertical="center" wrapText="1"/>
    </xf>
    <xf numFmtId="0" fontId="7" fillId="0" borderId="0" xfId="6" applyFont="1" applyAlignment="1">
      <alignment vertical="center"/>
    </xf>
    <xf numFmtId="0" fontId="8" fillId="0" borderId="0" xfId="6" applyFont="1" applyAlignment="1">
      <alignment horizontal="center" vertical="center"/>
    </xf>
    <xf numFmtId="0" fontId="18" fillId="6" borderId="0" xfId="6" applyFont="1" applyFill="1" applyAlignment="1">
      <alignment horizontal="right" indent="1"/>
    </xf>
    <xf numFmtId="0" fontId="18" fillId="6" borderId="0" xfId="6" applyFont="1" applyFill="1"/>
    <xf numFmtId="0" fontId="18" fillId="6" borderId="0" xfId="6" applyFont="1" applyFill="1" applyAlignment="1"/>
    <xf numFmtId="0" fontId="18" fillId="6" borderId="0" xfId="6" applyFont="1" applyFill="1" applyAlignment="1">
      <alignment horizontal="center"/>
    </xf>
    <xf numFmtId="0" fontId="7" fillId="7" borderId="0" xfId="6" applyFont="1" applyFill="1" applyAlignment="1">
      <alignment horizontal="center"/>
    </xf>
    <xf numFmtId="0" fontId="8" fillId="0" borderId="0" xfId="6" applyFont="1" applyAlignment="1">
      <alignment horizontal="right" indent="1"/>
    </xf>
    <xf numFmtId="3" fontId="8" fillId="0" borderId="0" xfId="6" applyNumberFormat="1" applyFont="1" applyAlignment="1">
      <alignment horizontal="right" vertical="center" indent="1"/>
    </xf>
    <xf numFmtId="0" fontId="8" fillId="7" borderId="0" xfId="6" applyFont="1" applyFill="1"/>
    <xf numFmtId="166" fontId="8" fillId="0" borderId="0" xfId="6" applyNumberFormat="1" applyFont="1" applyAlignment="1">
      <alignment horizontal="right" vertical="center" indent="1"/>
    </xf>
    <xf numFmtId="0" fontId="18" fillId="6" borderId="0" xfId="6" applyFont="1" applyFill="1" applyAlignment="1">
      <alignment horizontal="right" vertical="center" wrapText="1" indent="1"/>
    </xf>
    <xf numFmtId="0" fontId="18" fillId="6" borderId="0" xfId="6" applyFont="1" applyFill="1" applyAlignment="1">
      <alignment vertical="center"/>
    </xf>
    <xf numFmtId="0" fontId="18" fillId="6" borderId="0" xfId="6" applyFont="1" applyFill="1" applyAlignment="1">
      <alignment horizontal="center" vertical="center" wrapText="1"/>
    </xf>
    <xf numFmtId="0" fontId="8" fillId="7" borderId="0" xfId="6" applyFont="1" applyFill="1" applyAlignment="1">
      <alignment vertical="center" wrapText="1"/>
    </xf>
    <xf numFmtId="0" fontId="8" fillId="0" borderId="0" xfId="6" applyFont="1" applyAlignment="1">
      <alignment vertical="center" wrapText="1"/>
    </xf>
    <xf numFmtId="167" fontId="8" fillId="7" borderId="0" xfId="7" applyNumberFormat="1" applyFont="1" applyFill="1"/>
    <xf numFmtId="0" fontId="8" fillId="0" borderId="0" xfId="6" applyFont="1" applyFill="1"/>
    <xf numFmtId="0" fontId="8" fillId="0" borderId="0" xfId="6" applyFont="1" applyFill="1" applyAlignment="1">
      <alignment horizontal="center"/>
    </xf>
    <xf numFmtId="165" fontId="8" fillId="0" borderId="0" xfId="6" applyNumberFormat="1" applyFont="1" applyAlignment="1">
      <alignment horizontal="right" vertical="center" indent="1"/>
    </xf>
    <xf numFmtId="3" fontId="8" fillId="0" borderId="0" xfId="6" applyNumberFormat="1" applyFont="1"/>
    <xf numFmtId="0" fontId="8" fillId="0" borderId="0" xfId="6" applyFont="1" applyAlignment="1">
      <alignment horizontal="left" vertical="center" indent="5"/>
    </xf>
    <xf numFmtId="0" fontId="8" fillId="0" borderId="0" xfId="6" applyFont="1" applyAlignment="1">
      <alignment horizontal="left" vertical="center" indent="8"/>
    </xf>
    <xf numFmtId="0" fontId="20" fillId="0" borderId="0" xfId="6" applyFont="1" applyAlignment="1">
      <alignment horizontal="left" vertical="center" indent="5"/>
    </xf>
    <xf numFmtId="0" fontId="20" fillId="0" borderId="0" xfId="6" applyFont="1"/>
    <xf numFmtId="3" fontId="8" fillId="0" borderId="0" xfId="6" applyNumberFormat="1" applyFont="1" applyAlignment="1">
      <alignment horizontal="center"/>
    </xf>
    <xf numFmtId="165" fontId="8" fillId="0" borderId="0" xfId="6" applyNumberFormat="1" applyFont="1" applyAlignment="1">
      <alignment horizontal="center"/>
    </xf>
    <xf numFmtId="3" fontId="8" fillId="7" borderId="0" xfId="6" applyNumberFormat="1" applyFont="1" applyFill="1"/>
    <xf numFmtId="0" fontId="8" fillId="7" borderId="0" xfId="6" applyFont="1" applyFill="1" applyAlignment="1">
      <alignment horizontal="center"/>
    </xf>
    <xf numFmtId="166" fontId="19" fillId="0" borderId="0" xfId="6" applyNumberFormat="1" applyFont="1" applyFill="1" applyAlignment="1">
      <alignment horizontal="center"/>
    </xf>
    <xf numFmtId="0" fontId="4" fillId="3" borderId="0" xfId="0" applyFont="1" applyFill="1" applyAlignment="1">
      <alignment horizontal="left" vertical="top" indent="4"/>
    </xf>
    <xf numFmtId="0" fontId="22" fillId="0" borderId="0" xfId="8" applyFont="1" applyFill="1" applyProtection="1"/>
    <xf numFmtId="0" fontId="21" fillId="0" borderId="0" xfId="8" applyFill="1" applyProtection="1"/>
    <xf numFmtId="0" fontId="23" fillId="0" borderId="0" xfId="8" applyFont="1" applyFill="1" applyProtection="1"/>
    <xf numFmtId="0" fontId="21" fillId="0" borderId="0" xfId="8" applyFill="1" applyAlignment="1" applyProtection="1">
      <alignment wrapText="1"/>
    </xf>
    <xf numFmtId="0" fontId="21" fillId="0" borderId="0" xfId="8" applyFill="1" applyAlignment="1" applyProtection="1">
      <alignment horizontal="right"/>
    </xf>
    <xf numFmtId="166" fontId="21" fillId="0" borderId="0" xfId="8" applyNumberFormat="1" applyFill="1" applyAlignment="1" applyProtection="1">
      <alignment horizontal="right"/>
    </xf>
    <xf numFmtId="166" fontId="21" fillId="0" borderId="0" xfId="8" applyNumberFormat="1" applyFill="1" applyProtection="1"/>
    <xf numFmtId="0" fontId="25" fillId="0" borderId="0" xfId="0" applyFont="1"/>
    <xf numFmtId="0" fontId="26" fillId="0" borderId="0" xfId="0" applyFont="1" applyAlignment="1">
      <alignment horizontal="right"/>
    </xf>
    <xf numFmtId="0" fontId="27" fillId="0" borderId="0" xfId="0" applyFont="1" applyBorder="1"/>
    <xf numFmtId="0" fontId="27" fillId="0" borderId="0" xfId="0" applyFont="1"/>
    <xf numFmtId="0" fontId="28" fillId="0" borderId="0" xfId="0" applyFont="1"/>
    <xf numFmtId="0" fontId="26" fillId="0" borderId="0" xfId="0" applyFont="1"/>
    <xf numFmtId="0" fontId="8" fillId="0" borderId="6" xfId="0" applyFont="1" applyBorder="1" applyAlignment="1">
      <alignment horizontal="left" vertical="top"/>
    </xf>
    <xf numFmtId="0" fontId="26" fillId="0" borderId="6" xfId="0" applyFont="1" applyBorder="1" applyAlignment="1">
      <alignment vertical="top"/>
    </xf>
    <xf numFmtId="0" fontId="29" fillId="0" borderId="3" xfId="0" applyFont="1" applyFill="1" applyBorder="1" applyAlignment="1">
      <alignment horizontal="left"/>
    </xf>
    <xf numFmtId="0" fontId="29" fillId="0" borderId="9" xfId="0" applyFont="1" applyFill="1" applyBorder="1" applyAlignment="1">
      <alignment horizontal="left"/>
    </xf>
    <xf numFmtId="0" fontId="26" fillId="0" borderId="6" xfId="0" applyFont="1" applyBorder="1" applyAlignment="1">
      <alignment horizontal="left" vertical="top"/>
    </xf>
    <xf numFmtId="0" fontId="8" fillId="0" borderId="2" xfId="0" quotePrefix="1" applyFont="1" applyBorder="1" applyAlignment="1">
      <alignment horizontal="left" vertical="center" indent="3"/>
    </xf>
    <xf numFmtId="0" fontId="30" fillId="0" borderId="2" xfId="0" applyFont="1" applyBorder="1" applyAlignment="1">
      <alignment horizontal="left" vertical="center" wrapText="1"/>
    </xf>
    <xf numFmtId="165" fontId="30" fillId="0" borderId="2" xfId="0" applyNumberFormat="1" applyFont="1" applyFill="1" applyBorder="1" applyAlignment="1">
      <alignment horizontal="right" vertical="center" wrapText="1"/>
    </xf>
    <xf numFmtId="165" fontId="0" fillId="0" borderId="0" xfId="0" applyNumberFormat="1"/>
    <xf numFmtId="0" fontId="8" fillId="0" borderId="6" xfId="0" quotePrefix="1" applyFont="1" applyBorder="1" applyAlignment="1">
      <alignment horizontal="left" vertical="center" indent="3"/>
    </xf>
    <xf numFmtId="2" fontId="30" fillId="0" borderId="6" xfId="0" applyNumberFormat="1" applyFont="1" applyFill="1" applyBorder="1" applyAlignment="1">
      <alignment horizontal="left" vertical="center" wrapText="1"/>
    </xf>
    <xf numFmtId="165" fontId="30" fillId="0" borderId="10" xfId="0" applyNumberFormat="1" applyFont="1" applyFill="1" applyBorder="1" applyAlignment="1">
      <alignment horizontal="right" vertical="center" wrapText="1"/>
    </xf>
    <xf numFmtId="165" fontId="30" fillId="0" borderId="6" xfId="0" applyNumberFormat="1" applyFont="1" applyFill="1" applyBorder="1" applyAlignment="1">
      <alignment horizontal="right" vertical="center" wrapText="1"/>
    </xf>
    <xf numFmtId="165" fontId="30" fillId="0" borderId="9" xfId="0" applyNumberFormat="1" applyFont="1" applyFill="1" applyBorder="1" applyAlignment="1">
      <alignment horizontal="right" vertical="center" wrapText="1"/>
    </xf>
    <xf numFmtId="0" fontId="30" fillId="0" borderId="6" xfId="0" applyFont="1" applyBorder="1" applyAlignment="1">
      <alignment horizontal="left" vertical="center" wrapText="1"/>
    </xf>
    <xf numFmtId="0" fontId="26" fillId="0" borderId="2" xfId="0" applyFont="1" applyBorder="1" applyAlignment="1">
      <alignment horizontal="left" vertical="center" indent="3"/>
    </xf>
    <xf numFmtId="2" fontId="30" fillId="0" borderId="2" xfId="0" applyNumberFormat="1" applyFont="1" applyFill="1" applyBorder="1" applyAlignment="1">
      <alignment horizontal="left" vertical="center" wrapText="1"/>
    </xf>
    <xf numFmtId="165" fontId="30" fillId="0" borderId="2" xfId="0" applyNumberFormat="1" applyFont="1" applyFill="1" applyBorder="1" applyAlignment="1">
      <alignment horizontal="right" vertical="center"/>
    </xf>
    <xf numFmtId="165" fontId="26" fillId="0" borderId="0" xfId="0" applyNumberFormat="1" applyFont="1"/>
    <xf numFmtId="0" fontId="31" fillId="0" borderId="0" xfId="0" applyFont="1"/>
    <xf numFmtId="0" fontId="8" fillId="0" borderId="8" xfId="0" quotePrefix="1" applyFont="1" applyBorder="1" applyAlignment="1">
      <alignment horizontal="left" vertical="center" indent="3"/>
    </xf>
    <xf numFmtId="0" fontId="30" fillId="0" borderId="8" xfId="0" applyFont="1" applyBorder="1" applyAlignment="1">
      <alignment horizontal="left" vertical="center" wrapText="1"/>
    </xf>
    <xf numFmtId="165" fontId="30" fillId="0" borderId="8" xfId="0" applyNumberFormat="1" applyFont="1" applyFill="1" applyBorder="1" applyAlignment="1">
      <alignment horizontal="right" vertical="center" wrapText="1"/>
    </xf>
    <xf numFmtId="165" fontId="30" fillId="0" borderId="11" xfId="0" applyNumberFormat="1" applyFont="1" applyFill="1" applyBorder="1" applyAlignment="1">
      <alignment horizontal="right" vertical="center" wrapText="1"/>
    </xf>
    <xf numFmtId="165" fontId="30" fillId="0" borderId="3" xfId="0" applyNumberFormat="1" applyFont="1" applyFill="1" applyBorder="1" applyAlignment="1">
      <alignment horizontal="right" vertical="center" wrapText="1"/>
    </xf>
    <xf numFmtId="0" fontId="26" fillId="0" borderId="2" xfId="0" applyFont="1" applyBorder="1" applyAlignment="1">
      <alignment horizontal="left" vertical="center" wrapText="1"/>
    </xf>
    <xf numFmtId="0" fontId="26" fillId="0" borderId="2" xfId="0" applyFont="1" applyBorder="1" applyAlignment="1">
      <alignment horizontal="left" vertical="center"/>
    </xf>
    <xf numFmtId="0" fontId="33" fillId="0" borderId="0" xfId="0" applyFont="1" applyFill="1" applyAlignment="1">
      <alignment horizontal="left" vertical="top" wrapText="1"/>
    </xf>
    <xf numFmtId="0" fontId="33" fillId="0" borderId="0" xfId="0" applyFont="1" applyFill="1" applyAlignment="1">
      <alignment wrapText="1"/>
    </xf>
    <xf numFmtId="0" fontId="33" fillId="0" borderId="0" xfId="0" applyFont="1" applyAlignment="1">
      <alignment wrapText="1"/>
    </xf>
    <xf numFmtId="0" fontId="34" fillId="0" borderId="0" xfId="0" applyFont="1"/>
    <xf numFmtId="166" fontId="0" fillId="0" borderId="0" xfId="0" applyNumberFormat="1"/>
    <xf numFmtId="0" fontId="0" fillId="0" borderId="0" xfId="0" applyAlignment="1">
      <alignment horizontal="right"/>
    </xf>
    <xf numFmtId="165"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13" fillId="0" borderId="0" xfId="0" applyFont="1" applyFill="1" applyBorder="1"/>
    <xf numFmtId="0" fontId="2" fillId="2" borderId="1" xfId="4" applyNumberFormat="1" applyFont="1" applyFill="1" applyBorder="1" applyAlignment="1">
      <alignment horizontal="left"/>
    </xf>
    <xf numFmtId="3" fontId="2" fillId="0" borderId="1" xfId="4" applyNumberFormat="1" applyFont="1" applyFill="1" applyBorder="1" applyAlignment="1"/>
    <xf numFmtId="0" fontId="2" fillId="0" borderId="1" xfId="4" applyFont="1" applyBorder="1"/>
    <xf numFmtId="0" fontId="2" fillId="0" borderId="0" xfId="8" applyNumberFormat="1" applyFont="1" applyFill="1" applyBorder="1" applyAlignment="1"/>
    <xf numFmtId="0" fontId="21" fillId="0" borderId="0" xfId="8"/>
    <xf numFmtId="0" fontId="2" fillId="2" borderId="1" xfId="8" applyNumberFormat="1" applyFont="1" applyFill="1" applyBorder="1" applyAlignment="1"/>
    <xf numFmtId="165" fontId="2" fillId="0" borderId="1" xfId="8" applyNumberFormat="1" applyFont="1" applyFill="1" applyBorder="1" applyAlignment="1"/>
    <xf numFmtId="0" fontId="0" fillId="0" borderId="0" xfId="0" applyAlignment="1">
      <alignment wrapText="1"/>
    </xf>
    <xf numFmtId="0" fontId="0" fillId="4" borderId="0" xfId="0" applyFill="1" applyAlignment="1">
      <alignment vertical="top" wrapText="1"/>
    </xf>
    <xf numFmtId="0" fontId="0" fillId="0" borderId="0" xfId="0" applyAlignment="1">
      <alignment vertical="top"/>
    </xf>
    <xf numFmtId="0" fontId="35" fillId="4" borderId="0" xfId="0" applyFont="1" applyFill="1" applyAlignment="1">
      <alignment vertical="top" wrapText="1"/>
    </xf>
    <xf numFmtId="0" fontId="15" fillId="3" borderId="12" xfId="0" applyFont="1" applyFill="1" applyBorder="1" applyAlignment="1">
      <alignment vertical="top" wrapText="1"/>
    </xf>
    <xf numFmtId="0" fontId="5" fillId="3" borderId="0" xfId="0" applyFont="1" applyFill="1" applyBorder="1" applyAlignment="1"/>
    <xf numFmtId="0" fontId="4" fillId="3" borderId="0" xfId="0" applyFont="1" applyFill="1" applyBorder="1" applyAlignment="1"/>
    <xf numFmtId="0" fontId="5" fillId="3" borderId="0" xfId="0" applyFont="1" applyFill="1" applyBorder="1" applyAlignment="1">
      <alignment horizontal="left" vertical="center" indent="1"/>
    </xf>
    <xf numFmtId="0" fontId="5" fillId="3" borderId="0" xfId="0" applyFont="1" applyFill="1" applyBorder="1" applyAlignment="1">
      <alignment horizontal="left" indent="1"/>
    </xf>
    <xf numFmtId="0" fontId="8" fillId="3" borderId="0" xfId="6" applyFont="1" applyFill="1" applyAlignment="1">
      <alignment horizontal="center"/>
    </xf>
    <xf numFmtId="3" fontId="8" fillId="3" borderId="0" xfId="6" applyNumberFormat="1" applyFont="1" applyFill="1"/>
    <xf numFmtId="165" fontId="0" fillId="3" borderId="0" xfId="0" applyNumberFormat="1" applyFill="1"/>
    <xf numFmtId="0" fontId="5" fillId="4" borderId="13" xfId="0" applyFont="1" applyFill="1" applyBorder="1" applyAlignment="1">
      <alignment horizontal="left" vertical="center" indent="1"/>
    </xf>
    <xf numFmtId="0" fontId="5" fillId="4" borderId="6" xfId="0" applyFont="1" applyFill="1" applyBorder="1" applyAlignment="1">
      <alignment horizontal="left" vertical="center" indent="1"/>
    </xf>
    <xf numFmtId="0" fontId="5" fillId="3" borderId="2" xfId="0" quotePrefix="1" applyFont="1" applyFill="1" applyBorder="1" applyAlignment="1">
      <alignment horizontal="left" vertical="center"/>
    </xf>
    <xf numFmtId="165" fontId="5" fillId="4" borderId="2" xfId="0" quotePrefix="1" applyNumberFormat="1" applyFont="1" applyFill="1" applyBorder="1" applyAlignment="1">
      <alignment horizontal="right" vertical="center"/>
    </xf>
    <xf numFmtId="0" fontId="8" fillId="0" borderId="0" xfId="6" applyFont="1" applyAlignment="1">
      <alignment horizontal="right"/>
    </xf>
    <xf numFmtId="0" fontId="21" fillId="0" borderId="14" xfId="8" applyFill="1" applyBorder="1" applyProtection="1"/>
    <xf numFmtId="0" fontId="21" fillId="0" borderId="15" xfId="8" applyFill="1" applyBorder="1" applyProtection="1"/>
    <xf numFmtId="0" fontId="21" fillId="0" borderId="16" xfId="8" applyFill="1" applyBorder="1" applyProtection="1"/>
    <xf numFmtId="3" fontId="21" fillId="0" borderId="15" xfId="8" applyNumberFormat="1" applyFill="1" applyBorder="1" applyProtection="1"/>
    <xf numFmtId="0" fontId="21" fillId="0" borderId="17" xfId="8" applyFill="1" applyBorder="1" applyProtection="1"/>
    <xf numFmtId="0" fontId="21" fillId="0" borderId="18" xfId="8" applyFill="1" applyBorder="1" applyProtection="1"/>
    <xf numFmtId="0" fontId="36" fillId="0" borderId="0" xfId="8" applyFont="1" applyFill="1" applyProtection="1"/>
    <xf numFmtId="0" fontId="37" fillId="0" borderId="0" xfId="9"/>
    <xf numFmtId="0" fontId="40" fillId="0" borderId="20" xfId="9" applyFont="1" applyBorder="1"/>
    <xf numFmtId="0" fontId="40" fillId="8" borderId="21" xfId="9" applyFont="1" applyFill="1" applyBorder="1" applyAlignment="1">
      <alignment horizontal="center" vertical="center" wrapText="1"/>
    </xf>
    <xf numFmtId="0" fontId="40" fillId="8" borderId="22" xfId="9" applyFont="1" applyFill="1" applyBorder="1" applyAlignment="1">
      <alignment horizontal="center" vertical="center" wrapText="1"/>
    </xf>
    <xf numFmtId="0" fontId="40" fillId="0" borderId="23" xfId="9" applyFont="1" applyBorder="1"/>
    <xf numFmtId="3" fontId="7" fillId="0" borderId="24" xfId="9" applyNumberFormat="1" applyFont="1" applyFill="1" applyBorder="1" applyAlignment="1">
      <alignment vertical="center" wrapText="1"/>
    </xf>
    <xf numFmtId="0" fontId="7" fillId="9" borderId="23" xfId="9" applyFont="1" applyFill="1" applyBorder="1" applyAlignment="1">
      <alignment vertical="center" wrapText="1"/>
    </xf>
    <xf numFmtId="0" fontId="40" fillId="0" borderId="23" xfId="9" applyFont="1" applyFill="1" applyBorder="1" applyAlignment="1">
      <alignment vertical="center" wrapText="1"/>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3" fontId="3" fillId="0" borderId="18" xfId="9" applyNumberFormat="1" applyFont="1" applyFill="1" applyBorder="1" applyAlignment="1">
      <alignment vertical="center"/>
    </xf>
    <xf numFmtId="0" fontId="41" fillId="9" borderId="23" xfId="9" applyFont="1" applyFill="1" applyBorder="1" applyAlignment="1">
      <alignment horizontal="center" vertical="center" wrapText="1"/>
    </xf>
    <xf numFmtId="3" fontId="8" fillId="0" borderId="24" xfId="9" applyNumberFormat="1" applyFont="1" applyFill="1" applyBorder="1" applyAlignment="1">
      <alignment vertical="center" wrapText="1"/>
    </xf>
    <xf numFmtId="0" fontId="40" fillId="0" borderId="25" xfId="9" applyFont="1" applyFill="1" applyBorder="1" applyAlignment="1">
      <alignment vertical="center" wrapText="1"/>
    </xf>
    <xf numFmtId="3" fontId="8" fillId="0" borderId="26" xfId="9" applyNumberFormat="1" applyFont="1" applyFill="1" applyBorder="1" applyAlignment="1">
      <alignment vertical="center" wrapText="1"/>
    </xf>
    <xf numFmtId="0" fontId="7" fillId="0" borderId="27" xfId="9" applyFont="1" applyFill="1" applyBorder="1" applyAlignment="1">
      <alignment horizontal="right" vertical="center" wrapText="1"/>
    </xf>
    <xf numFmtId="3" fontId="7" fillId="0" borderId="28" xfId="9" applyNumberFormat="1" applyFont="1" applyFill="1" applyBorder="1" applyAlignment="1">
      <alignment vertical="center" wrapText="1"/>
    </xf>
    <xf numFmtId="0" fontId="40" fillId="0" borderId="0" xfId="9" applyFont="1"/>
    <xf numFmtId="3" fontId="40" fillId="0" borderId="0" xfId="9" applyNumberFormat="1" applyFont="1"/>
    <xf numFmtId="0" fontId="41" fillId="0" borderId="0" xfId="9" applyFont="1" applyAlignment="1">
      <alignment horizontal="center" vertical="center"/>
    </xf>
    <xf numFmtId="0" fontId="3" fillId="0" borderId="0" xfId="9" applyFont="1"/>
    <xf numFmtId="3" fontId="3" fillId="0" borderId="0" xfId="9" applyNumberFormat="1" applyFont="1"/>
    <xf numFmtId="3" fontId="8" fillId="10" borderId="29" xfId="9" applyNumberFormat="1" applyFont="1" applyFill="1" applyBorder="1" applyAlignment="1">
      <alignment vertical="center" wrapText="1"/>
    </xf>
    <xf numFmtId="3" fontId="8" fillId="0" borderId="29" xfId="9" applyNumberFormat="1" applyFont="1" applyFill="1" applyBorder="1" applyAlignment="1">
      <alignment vertical="center" wrapText="1"/>
    </xf>
    <xf numFmtId="0" fontId="2" fillId="0" borderId="0" xfId="9" applyFont="1"/>
    <xf numFmtId="0" fontId="8" fillId="0" borderId="29" xfId="9" applyFont="1" applyFill="1" applyBorder="1" applyAlignment="1">
      <alignment vertical="center" wrapText="1"/>
    </xf>
    <xf numFmtId="3" fontId="3" fillId="0" borderId="29" xfId="9" applyNumberFormat="1" applyFont="1" applyFill="1" applyBorder="1" applyAlignment="1">
      <alignment vertical="center"/>
    </xf>
    <xf numFmtId="3" fontId="8" fillId="0" borderId="30" xfId="9" applyNumberFormat="1" applyFont="1" applyFill="1" applyBorder="1" applyAlignment="1">
      <alignment vertical="center" wrapText="1"/>
    </xf>
    <xf numFmtId="3" fontId="3" fillId="0" borderId="30" xfId="9" applyNumberFormat="1" applyFont="1" applyFill="1" applyBorder="1" applyAlignment="1">
      <alignment vertical="center"/>
    </xf>
    <xf numFmtId="0" fontId="4" fillId="3" borderId="0" xfId="0" applyFont="1" applyFill="1"/>
    <xf numFmtId="0" fontId="5" fillId="3" borderId="0" xfId="0" applyFont="1" applyFill="1"/>
    <xf numFmtId="0" fontId="5" fillId="3" borderId="2" xfId="0" applyFont="1" applyFill="1" applyBorder="1"/>
    <xf numFmtId="165" fontId="5" fillId="4" borderId="2" xfId="0" applyNumberFormat="1" applyFont="1" applyFill="1" applyBorder="1"/>
    <xf numFmtId="0" fontId="5" fillId="0" borderId="0" xfId="0" applyFont="1"/>
    <xf numFmtId="0" fontId="5" fillId="3" borderId="31" xfId="0" applyFont="1" applyFill="1" applyBorder="1" applyAlignment="1">
      <alignment horizontal="center" vertical="center" wrapText="1"/>
    </xf>
    <xf numFmtId="2" fontId="5" fillId="3" borderId="2" xfId="0" applyNumberFormat="1" applyFont="1" applyFill="1" applyBorder="1" applyAlignment="1">
      <alignment horizontal="center" textRotation="90"/>
    </xf>
    <xf numFmtId="2" fontId="5" fillId="3" borderId="2" xfId="0" applyNumberFormat="1" applyFont="1" applyFill="1" applyBorder="1" applyAlignment="1">
      <alignment horizontal="center"/>
    </xf>
    <xf numFmtId="0" fontId="5" fillId="3" borderId="3" xfId="0" applyFont="1" applyFill="1" applyBorder="1"/>
    <xf numFmtId="165" fontId="5" fillId="4" borderId="8" xfId="0" applyNumberFormat="1" applyFont="1" applyFill="1" applyBorder="1"/>
    <xf numFmtId="165" fontId="5" fillId="4" borderId="6" xfId="0" applyNumberFormat="1" applyFont="1" applyFill="1" applyBorder="1"/>
    <xf numFmtId="165" fontId="5" fillId="4" borderId="8" xfId="0" applyNumberFormat="1" applyFont="1" applyFill="1" applyBorder="1" applyAlignment="1">
      <alignment horizontal="right" vertical="center"/>
    </xf>
    <xf numFmtId="0" fontId="45" fillId="3" borderId="2" xfId="1" applyFont="1" applyFill="1" applyBorder="1" applyAlignment="1">
      <alignment horizontal="right" wrapText="1"/>
    </xf>
    <xf numFmtId="0" fontId="45" fillId="3" borderId="2" xfId="1" applyFont="1" applyFill="1" applyBorder="1" applyAlignment="1">
      <alignment horizontal="right"/>
    </xf>
    <xf numFmtId="0" fontId="5" fillId="0" borderId="2" xfId="0" applyFont="1" applyFill="1" applyBorder="1" applyAlignment="1">
      <alignment horizontal="left" vertical="center"/>
    </xf>
    <xf numFmtId="0" fontId="5" fillId="3" borderId="2" xfId="0" quotePrefix="1" applyFont="1" applyFill="1" applyBorder="1"/>
    <xf numFmtId="0" fontId="5" fillId="4" borderId="2" xfId="0" applyFont="1" applyFill="1" applyBorder="1"/>
    <xf numFmtId="0" fontId="46" fillId="0" borderId="0" xfId="10"/>
    <xf numFmtId="0" fontId="2" fillId="0" borderId="0" xfId="10" applyFont="1"/>
    <xf numFmtId="0" fontId="1" fillId="0" borderId="0" xfId="10" applyFont="1"/>
    <xf numFmtId="0" fontId="47" fillId="0" borderId="0" xfId="10" applyNumberFormat="1" applyFont="1" applyFill="1" applyBorder="1" applyAlignment="1"/>
    <xf numFmtId="164" fontId="47" fillId="0" borderId="0" xfId="10" applyNumberFormat="1" applyFont="1" applyFill="1" applyBorder="1" applyAlignment="1"/>
    <xf numFmtId="0" fontId="47" fillId="2" borderId="1" xfId="10" applyNumberFormat="1" applyFont="1" applyFill="1" applyBorder="1" applyAlignment="1"/>
    <xf numFmtId="165" fontId="47" fillId="0" borderId="1" xfId="10" applyNumberFormat="1" applyFont="1" applyFill="1" applyBorder="1" applyAlignment="1"/>
    <xf numFmtId="0" fontId="47" fillId="0" borderId="1" xfId="10" applyNumberFormat="1" applyFont="1" applyFill="1" applyBorder="1" applyAlignment="1"/>
    <xf numFmtId="166" fontId="8" fillId="0" borderId="0" xfId="0" applyNumberFormat="1" applyFont="1" applyAlignment="1">
      <alignment horizontal="right" vertical="center" indent="1"/>
    </xf>
    <xf numFmtId="166" fontId="8" fillId="0" borderId="0" xfId="0" applyNumberFormat="1" applyFont="1" applyFill="1" applyAlignment="1">
      <alignment horizontal="right" vertical="center" indent="1"/>
    </xf>
    <xf numFmtId="166" fontId="26" fillId="0" borderId="0" xfId="5" applyNumberFormat="1" applyFont="1" applyFill="1" applyAlignment="1">
      <alignment horizontal="right" vertical="center" indent="1"/>
    </xf>
    <xf numFmtId="3" fontId="8" fillId="0" borderId="0" xfId="0" applyNumberFormat="1" applyFont="1"/>
    <xf numFmtId="169" fontId="21" fillId="0" borderId="0" xfId="8" applyNumberFormat="1" applyFill="1" applyProtection="1"/>
    <xf numFmtId="1" fontId="2" fillId="0" borderId="1" xfId="4" applyNumberFormat="1" applyFont="1" applyBorder="1"/>
    <xf numFmtId="1" fontId="2" fillId="0" borderId="1" xfId="4" applyNumberFormat="1" applyFont="1" applyFill="1" applyBorder="1" applyAlignment="1"/>
    <xf numFmtId="0" fontId="48" fillId="0" borderId="0" xfId="4" applyFont="1"/>
    <xf numFmtId="0" fontId="40" fillId="0" borderId="25" xfId="9" applyFont="1" applyBorder="1"/>
    <xf numFmtId="0" fontId="40" fillId="0" borderId="32" xfId="9" applyFont="1" applyBorder="1" applyAlignment="1">
      <alignment horizontal="center" vertical="center" wrapText="1"/>
    </xf>
    <xf numFmtId="3" fontId="7" fillId="0" borderId="32" xfId="9" applyNumberFormat="1" applyFont="1" applyFill="1" applyBorder="1" applyAlignment="1">
      <alignment vertical="center" wrapText="1"/>
    </xf>
    <xf numFmtId="3" fontId="7" fillId="0" borderId="26" xfId="9" applyNumberFormat="1" applyFont="1" applyFill="1" applyBorder="1" applyAlignment="1">
      <alignment vertical="center" wrapText="1"/>
    </xf>
    <xf numFmtId="3" fontId="7" fillId="9" borderId="33" xfId="9" applyNumberFormat="1" applyFont="1" applyFill="1" applyBorder="1" applyAlignment="1">
      <alignment vertical="center" wrapText="1"/>
    </xf>
    <xf numFmtId="3" fontId="7" fillId="9" borderId="24" xfId="9" applyNumberFormat="1" applyFont="1" applyFill="1" applyBorder="1" applyAlignment="1">
      <alignment vertical="center" wrapText="1"/>
    </xf>
    <xf numFmtId="0" fontId="8" fillId="10" borderId="34" xfId="9" applyFont="1" applyFill="1" applyBorder="1" applyAlignment="1">
      <alignment vertical="center" wrapText="1"/>
    </xf>
    <xf numFmtId="3" fontId="8" fillId="10" borderId="35" xfId="9" applyNumberFormat="1" applyFont="1" applyFill="1" applyBorder="1" applyAlignment="1">
      <alignment vertical="center" wrapText="1"/>
    </xf>
    <xf numFmtId="0" fontId="8" fillId="0" borderId="34" xfId="9" applyFont="1" applyFill="1" applyBorder="1" applyAlignment="1">
      <alignment vertical="center" wrapText="1"/>
    </xf>
    <xf numFmtId="0" fontId="8" fillId="0" borderId="35" xfId="9" applyFont="1" applyFill="1" applyBorder="1" applyAlignment="1">
      <alignment vertical="center" wrapText="1"/>
    </xf>
    <xf numFmtId="0" fontId="19" fillId="0" borderId="34" xfId="9" applyFont="1" applyFill="1" applyBorder="1" applyAlignment="1">
      <alignment vertical="center" wrapText="1"/>
    </xf>
    <xf numFmtId="0" fontId="19" fillId="0" borderId="36" xfId="9" applyFont="1" applyFill="1" applyBorder="1" applyAlignment="1">
      <alignment vertical="center" wrapText="1"/>
    </xf>
    <xf numFmtId="0" fontId="8" fillId="0" borderId="37" xfId="9" applyFont="1" applyFill="1" applyBorder="1" applyAlignment="1">
      <alignment vertical="center" wrapText="1"/>
    </xf>
    <xf numFmtId="0" fontId="41" fillId="9" borderId="38" xfId="9" applyFont="1" applyFill="1" applyBorder="1" applyAlignment="1">
      <alignment horizontal="center" vertical="center" wrapText="1"/>
    </xf>
    <xf numFmtId="3" fontId="7" fillId="9" borderId="39" xfId="9" applyNumberFormat="1" applyFont="1" applyFill="1" applyBorder="1" applyAlignment="1">
      <alignment vertical="center" wrapText="1"/>
    </xf>
    <xf numFmtId="3" fontId="7" fillId="9" borderId="40" xfId="9" applyNumberFormat="1" applyFont="1" applyFill="1" applyBorder="1" applyAlignment="1">
      <alignment vertical="center" wrapText="1"/>
    </xf>
    <xf numFmtId="0" fontId="40" fillId="0" borderId="33" xfId="9" applyFont="1" applyBorder="1" applyAlignment="1">
      <alignment horizontal="center" vertical="center" wrapText="1"/>
    </xf>
    <xf numFmtId="3" fontId="7" fillId="0" borderId="33" xfId="9" applyNumberFormat="1" applyFont="1" applyFill="1" applyBorder="1" applyAlignment="1">
      <alignment vertical="center" wrapText="1"/>
    </xf>
    <xf numFmtId="3" fontId="8" fillId="0" borderId="33" xfId="9" applyNumberFormat="1" applyFont="1" applyFill="1" applyBorder="1" applyAlignment="1">
      <alignment vertical="center" wrapText="1"/>
    </xf>
    <xf numFmtId="0" fontId="8" fillId="0" borderId="33" xfId="9" applyFont="1" applyFill="1" applyBorder="1" applyAlignment="1">
      <alignment vertical="center" wrapText="1"/>
    </xf>
    <xf numFmtId="0" fontId="3" fillId="0" borderId="41" xfId="9" applyFont="1" applyFill="1" applyBorder="1" applyAlignment="1">
      <alignment vertical="center" wrapText="1"/>
    </xf>
    <xf numFmtId="0" fontId="19" fillId="0" borderId="23" xfId="9" applyFont="1" applyFill="1" applyBorder="1" applyAlignment="1">
      <alignment vertical="center" wrapText="1"/>
    </xf>
    <xf numFmtId="3" fontId="3" fillId="0" borderId="33" xfId="9" applyNumberFormat="1" applyFont="1" applyFill="1" applyBorder="1" applyAlignment="1">
      <alignment vertical="center"/>
    </xf>
    <xf numFmtId="3" fontId="8" fillId="0" borderId="32" xfId="9" applyNumberFormat="1" applyFont="1" applyFill="1" applyBorder="1" applyAlignment="1">
      <alignment vertical="center" wrapText="1"/>
    </xf>
    <xf numFmtId="3" fontId="7" fillId="0" borderId="42" xfId="9" applyNumberFormat="1" applyFont="1" applyFill="1" applyBorder="1" applyAlignment="1">
      <alignment vertical="center" wrapText="1"/>
    </xf>
    <xf numFmtId="166" fontId="8" fillId="7" borderId="0" xfId="6" applyNumberFormat="1" applyFont="1" applyFill="1" applyAlignment="1">
      <alignment horizontal="center"/>
    </xf>
    <xf numFmtId="166" fontId="8" fillId="3" borderId="0" xfId="6" applyNumberFormat="1" applyFont="1" applyFill="1" applyAlignment="1">
      <alignment horizontal="right" vertical="center" indent="1"/>
    </xf>
    <xf numFmtId="0" fontId="5" fillId="3" borderId="2" xfId="0" applyFont="1" applyFill="1" applyBorder="1" applyAlignment="1">
      <alignment horizontal="left" indent="1"/>
    </xf>
    <xf numFmtId="0" fontId="5" fillId="3" borderId="3" xfId="0" applyFont="1" applyFill="1" applyBorder="1" applyAlignment="1">
      <alignment horizontal="right"/>
    </xf>
    <xf numFmtId="2" fontId="50" fillId="3" borderId="2" xfId="0" applyNumberFormat="1" applyFont="1" applyFill="1" applyBorder="1" applyAlignment="1">
      <alignment horizontal="center" textRotation="90"/>
    </xf>
    <xf numFmtId="0" fontId="5" fillId="4" borderId="2" xfId="0" applyFont="1" applyFill="1" applyBorder="1" applyAlignment="1">
      <alignment horizontal="center"/>
    </xf>
    <xf numFmtId="166" fontId="5" fillId="4" borderId="2" xfId="0" applyNumberFormat="1" applyFont="1" applyFill="1" applyBorder="1"/>
    <xf numFmtId="0" fontId="0" fillId="11" borderId="0" xfId="0" applyFill="1"/>
    <xf numFmtId="0" fontId="0" fillId="12" borderId="0" xfId="0" applyFill="1"/>
    <xf numFmtId="166" fontId="0" fillId="12" borderId="0" xfId="0" applyNumberFormat="1" applyFill="1"/>
    <xf numFmtId="0" fontId="0" fillId="4" borderId="0" xfId="0" applyFill="1"/>
    <xf numFmtId="166" fontId="0" fillId="4" borderId="0" xfId="0" applyNumberFormat="1" applyFill="1"/>
    <xf numFmtId="0" fontId="15" fillId="4" borderId="0" xfId="0" applyFont="1" applyFill="1"/>
    <xf numFmtId="1" fontId="0" fillId="12" borderId="0" xfId="0" applyNumberFormat="1" applyFill="1"/>
    <xf numFmtId="2" fontId="0" fillId="12" borderId="0" xfId="0" applyNumberFormat="1" applyFill="1"/>
    <xf numFmtId="0" fontId="15" fillId="12" borderId="0" xfId="0" applyFont="1" applyFill="1"/>
    <xf numFmtId="0" fontId="15" fillId="13" borderId="0" xfId="0" applyFont="1" applyFill="1"/>
    <xf numFmtId="0" fontId="0" fillId="13" borderId="0" xfId="0" applyFill="1"/>
    <xf numFmtId="1" fontId="0" fillId="13" borderId="0" xfId="0" applyNumberFormat="1" applyFill="1"/>
    <xf numFmtId="2" fontId="0" fillId="13" borderId="0" xfId="0" applyNumberFormat="1" applyFill="1"/>
    <xf numFmtId="3" fontId="5" fillId="4" borderId="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3" fontId="0" fillId="13" borderId="0" xfId="0" applyNumberFormat="1" applyFill="1"/>
    <xf numFmtId="3" fontId="0" fillId="12" borderId="0" xfId="0" applyNumberFormat="1" applyFill="1"/>
    <xf numFmtId="0" fontId="52" fillId="13" borderId="0" xfId="0" applyFont="1" applyFill="1"/>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3" xfId="0" applyFont="1" applyFill="1" applyBorder="1" applyAlignment="1">
      <alignment horizontal="left"/>
    </xf>
    <xf numFmtId="0" fontId="5" fillId="3" borderId="4" xfId="0" applyFont="1" applyFill="1" applyBorder="1" applyAlignment="1">
      <alignment horizontal="left"/>
    </xf>
    <xf numFmtId="0" fontId="5" fillId="3" borderId="5" xfId="0" applyFont="1" applyFill="1" applyBorder="1" applyAlignment="1">
      <alignment horizontal="left"/>
    </xf>
    <xf numFmtId="0" fontId="0" fillId="13" borderId="0" xfId="0" applyFill="1" applyAlignment="1">
      <alignment horizontal="center" vertical="top" wrapText="1"/>
    </xf>
    <xf numFmtId="0" fontId="0" fillId="12" borderId="0" xfId="0" applyFill="1" applyAlignment="1">
      <alignment horizontal="center" vertical="top" wrapText="1"/>
    </xf>
    <xf numFmtId="168" fontId="8" fillId="0" borderId="0" xfId="6" applyNumberFormat="1" applyFont="1" applyAlignment="1">
      <alignment horizontal="center"/>
    </xf>
    <xf numFmtId="0" fontId="38" fillId="0" borderId="19" xfId="9" applyFont="1" applyBorder="1" applyAlignment="1">
      <alignment horizontal="center"/>
    </xf>
    <xf numFmtId="0" fontId="8" fillId="0" borderId="7" xfId="0" applyFont="1" applyBorder="1" applyAlignment="1">
      <alignment horizontal="center"/>
    </xf>
    <xf numFmtId="0" fontId="9" fillId="0" borderId="7" xfId="0" applyFont="1" applyBorder="1" applyAlignment="1">
      <alignment horizontal="center"/>
    </xf>
  </cellXfs>
  <cellStyles count="11">
    <cellStyle name="Good" xfId="5" builtinId="26"/>
    <cellStyle name="Normal" xfId="0" builtinId="0"/>
    <cellStyle name="Normal 2" xfId="4"/>
    <cellStyle name="Normal 3" xfId="6"/>
    <cellStyle name="Normal 4" xfId="1"/>
    <cellStyle name="Normal 5" xfId="2"/>
    <cellStyle name="Normal 6" xfId="8"/>
    <cellStyle name="Normal 7" xfId="10"/>
    <cellStyle name="Normal 9" xfId="9"/>
    <cellStyle name="Percent 2" xfId="7"/>
    <cellStyle name="SAPBEXHLevel2" xfId="3"/>
  </cellStyles>
  <dxfs count="0"/>
  <tableStyles count="0" defaultTableStyle="TableStyleMedium2" defaultPivotStyle="PivotStyleLight16"/>
  <colors>
    <mruColors>
      <color rgb="FFFFFFCC"/>
      <color rgb="FFFFCCFF"/>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46520673151150221"/>
          <c:y val="0.16783068783068783"/>
          <c:w val="0.48416587926509186"/>
          <c:h val="0.7551396075490564"/>
        </c:manualLayout>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1530926080"/>
        <c:axId val="-1530929888"/>
      </c:barChart>
      <c:catAx>
        <c:axId val="-1530926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30929888"/>
        <c:crosses val="autoZero"/>
        <c:auto val="1"/>
        <c:lblAlgn val="ctr"/>
        <c:lblOffset val="100"/>
        <c:noMultiLvlLbl val="0"/>
      </c:catAx>
      <c:valAx>
        <c:axId val="-15309298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30926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Valsts parāds,</a:t>
            </a:r>
            <a:r>
              <a:rPr lang="lv-LV" baseline="0"/>
              <a:t> % no IKP</a:t>
            </a:r>
            <a:endParaRPr lang="lv-LV"/>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6587204524311022E-2"/>
          <c:y val="0.14663057501297921"/>
          <c:w val="0.90285435919265355"/>
          <c:h val="0.56295708041257497"/>
        </c:manualLayout>
      </c:layout>
      <c:lineChart>
        <c:grouping val="standard"/>
        <c:varyColors val="0"/>
        <c:ser>
          <c:idx val="0"/>
          <c:order val="0"/>
          <c:tx>
            <c:strRef>
              <c:f>Parāds!$C$2</c:f>
              <c:strCache>
                <c:ptCount val="1"/>
                <c:pt idx="0">
                  <c:v>Jaunā konservatīvā partija</c:v>
                </c:pt>
              </c:strCache>
            </c:strRef>
          </c:tx>
          <c:spPr>
            <a:ln w="28575" cap="rnd">
              <a:solidFill>
                <a:schemeClr val="accent1"/>
              </a:solidFill>
              <a:round/>
            </a:ln>
            <a:effectLst/>
          </c:spPr>
          <c:marker>
            <c:symbol val="none"/>
          </c:marker>
          <c:cat>
            <c:numRef>
              <c:f>Parāds!$B$9:$B$12</c:f>
              <c:numCache>
                <c:formatCode>General</c:formatCode>
                <c:ptCount val="4"/>
                <c:pt idx="0">
                  <c:v>2019</c:v>
                </c:pt>
                <c:pt idx="1">
                  <c:v>2020</c:v>
                </c:pt>
                <c:pt idx="2">
                  <c:v>2021</c:v>
                </c:pt>
                <c:pt idx="3">
                  <c:v>2022</c:v>
                </c:pt>
              </c:numCache>
            </c:numRef>
          </c:cat>
          <c:val>
            <c:numRef>
              <c:f>Parāds!$C$9:$C$12</c:f>
              <c:numCache>
                <c:formatCode>#\ ##0.0</c:formatCode>
                <c:ptCount val="4"/>
                <c:pt idx="0">
                  <c:v>37.183167167381512</c:v>
                </c:pt>
                <c:pt idx="1">
                  <c:v>36.952851611394067</c:v>
                </c:pt>
                <c:pt idx="2">
                  <c:v>35.048415294360794</c:v>
                </c:pt>
                <c:pt idx="3">
                  <c:v>34.000953167442042</c:v>
                </c:pt>
              </c:numCache>
            </c:numRef>
          </c:val>
          <c:smooth val="0"/>
          <c:extLst>
            <c:ext xmlns:c16="http://schemas.microsoft.com/office/drawing/2014/chart" uri="{C3380CC4-5D6E-409C-BE32-E72D297353CC}">
              <c16:uniqueId val="{00000000-AAFB-4AF6-BE88-CF4BF6980FD9}"/>
            </c:ext>
          </c:extLst>
        </c:ser>
        <c:ser>
          <c:idx val="1"/>
          <c:order val="1"/>
          <c:tx>
            <c:strRef>
              <c:f>Parāds!$D$2</c:f>
              <c:strCache>
                <c:ptCount val="1"/>
                <c:pt idx="0">
                  <c:v>Nacionālā apvienība</c:v>
                </c:pt>
              </c:strCache>
            </c:strRef>
          </c:tx>
          <c:spPr>
            <a:ln w="28575" cap="rnd">
              <a:solidFill>
                <a:schemeClr val="accent2"/>
              </a:solidFill>
              <a:round/>
            </a:ln>
            <a:effectLst/>
          </c:spPr>
          <c:marker>
            <c:symbol val="none"/>
          </c:marker>
          <c:cat>
            <c:numRef>
              <c:f>Parāds!$B$9:$B$12</c:f>
              <c:numCache>
                <c:formatCode>General</c:formatCode>
                <c:ptCount val="4"/>
                <c:pt idx="0">
                  <c:v>2019</c:v>
                </c:pt>
                <c:pt idx="1">
                  <c:v>2020</c:v>
                </c:pt>
                <c:pt idx="2">
                  <c:v>2021</c:v>
                </c:pt>
                <c:pt idx="3">
                  <c:v>2022</c:v>
                </c:pt>
              </c:numCache>
            </c:numRef>
          </c:cat>
          <c:val>
            <c:numRef>
              <c:f>Parāds!$D$9:$D$12</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1-AAFB-4AF6-BE88-CF4BF6980FD9}"/>
            </c:ext>
          </c:extLst>
        </c:ser>
        <c:ser>
          <c:idx val="2"/>
          <c:order val="2"/>
          <c:tx>
            <c:strRef>
              <c:f>Parāds!$E$2</c:f>
              <c:strCache>
                <c:ptCount val="1"/>
                <c:pt idx="0">
                  <c:v>No sirds Latvijai</c:v>
                </c:pt>
              </c:strCache>
            </c:strRef>
          </c:tx>
          <c:spPr>
            <a:ln w="28575" cap="rnd">
              <a:solidFill>
                <a:schemeClr val="accent3"/>
              </a:solidFill>
              <a:round/>
            </a:ln>
            <a:effectLst/>
          </c:spPr>
          <c:marker>
            <c:symbol val="none"/>
          </c:marker>
          <c:cat>
            <c:numRef>
              <c:f>Parāds!$B$9:$B$12</c:f>
              <c:numCache>
                <c:formatCode>General</c:formatCode>
                <c:ptCount val="4"/>
                <c:pt idx="0">
                  <c:v>2019</c:v>
                </c:pt>
                <c:pt idx="1">
                  <c:v>2020</c:v>
                </c:pt>
                <c:pt idx="2">
                  <c:v>2021</c:v>
                </c:pt>
                <c:pt idx="3">
                  <c:v>2022</c:v>
                </c:pt>
              </c:numCache>
            </c:numRef>
          </c:cat>
          <c:val>
            <c:numRef>
              <c:f>Parāds!$E$9:$E$12</c:f>
              <c:numCache>
                <c:formatCode>#\ ##0.0</c:formatCode>
                <c:ptCount val="4"/>
                <c:pt idx="0">
                  <c:v>38.816488824529621</c:v>
                </c:pt>
                <c:pt idx="1">
                  <c:v>39.338678637708774</c:v>
                </c:pt>
                <c:pt idx="2">
                  <c:v>36.869687258063713</c:v>
                </c:pt>
                <c:pt idx="3">
                  <c:v>36.804636867233121</c:v>
                </c:pt>
              </c:numCache>
            </c:numRef>
          </c:val>
          <c:smooth val="0"/>
          <c:extLst>
            <c:ext xmlns:c16="http://schemas.microsoft.com/office/drawing/2014/chart" uri="{C3380CC4-5D6E-409C-BE32-E72D297353CC}">
              <c16:uniqueId val="{00000002-AAFB-4AF6-BE88-CF4BF6980FD9}"/>
            </c:ext>
          </c:extLst>
        </c:ser>
        <c:ser>
          <c:idx val="3"/>
          <c:order val="3"/>
          <c:tx>
            <c:strRef>
              <c:f>Parāds!$F$2</c:f>
              <c:strCache>
                <c:ptCount val="1"/>
                <c:pt idx="0">
                  <c:v>Attīstībai/Par!</c:v>
                </c:pt>
              </c:strCache>
            </c:strRef>
          </c:tx>
          <c:spPr>
            <a:ln w="28575" cap="rnd">
              <a:solidFill>
                <a:schemeClr val="accent4"/>
              </a:solidFill>
              <a:round/>
            </a:ln>
            <a:effectLst/>
          </c:spPr>
          <c:marker>
            <c:symbol val="none"/>
          </c:marker>
          <c:cat>
            <c:numRef>
              <c:f>Parāds!$B$9:$B$12</c:f>
              <c:numCache>
                <c:formatCode>General</c:formatCode>
                <c:ptCount val="4"/>
                <c:pt idx="0">
                  <c:v>2019</c:v>
                </c:pt>
                <c:pt idx="1">
                  <c:v>2020</c:v>
                </c:pt>
                <c:pt idx="2">
                  <c:v>2021</c:v>
                </c:pt>
                <c:pt idx="3">
                  <c:v>2022</c:v>
                </c:pt>
              </c:numCache>
            </c:numRef>
          </c:cat>
          <c:val>
            <c:numRef>
              <c:f>Parāds!$F$9:$F$12</c:f>
              <c:numCache>
                <c:formatCode>#\ ##0.0</c:formatCode>
                <c:ptCount val="4"/>
                <c:pt idx="0">
                  <c:v>37.061127075471376</c:v>
                </c:pt>
                <c:pt idx="1">
                  <c:v>37.741330038720243</c:v>
                </c:pt>
                <c:pt idx="2">
                  <c:v>35.687621038235903</c:v>
                </c:pt>
                <c:pt idx="3">
                  <c:v>35.885419574266216</c:v>
                </c:pt>
              </c:numCache>
            </c:numRef>
          </c:val>
          <c:smooth val="0"/>
          <c:extLst>
            <c:ext xmlns:c16="http://schemas.microsoft.com/office/drawing/2014/chart" uri="{C3380CC4-5D6E-409C-BE32-E72D297353CC}">
              <c16:uniqueId val="{00000003-AAFB-4AF6-BE88-CF4BF6980FD9}"/>
            </c:ext>
          </c:extLst>
        </c:ser>
        <c:ser>
          <c:idx val="4"/>
          <c:order val="4"/>
          <c:tx>
            <c:strRef>
              <c:f>Parāds!$G$2</c:f>
              <c:strCache>
                <c:ptCount val="1"/>
                <c:pt idx="0">
                  <c:v>Progresīvie</c:v>
                </c:pt>
              </c:strCache>
            </c:strRef>
          </c:tx>
          <c:spPr>
            <a:ln w="28575" cap="rnd">
              <a:solidFill>
                <a:schemeClr val="accent5"/>
              </a:solidFill>
              <a:round/>
            </a:ln>
            <a:effectLst/>
          </c:spPr>
          <c:marker>
            <c:symbol val="none"/>
          </c:marker>
          <c:cat>
            <c:numRef>
              <c:f>Parāds!$B$9:$B$12</c:f>
              <c:numCache>
                <c:formatCode>General</c:formatCode>
                <c:ptCount val="4"/>
                <c:pt idx="0">
                  <c:v>2019</c:v>
                </c:pt>
                <c:pt idx="1">
                  <c:v>2020</c:v>
                </c:pt>
                <c:pt idx="2">
                  <c:v>2021</c:v>
                </c:pt>
                <c:pt idx="3">
                  <c:v>2022</c:v>
                </c:pt>
              </c:numCache>
            </c:numRef>
          </c:cat>
          <c:val>
            <c:numRef>
              <c:f>Parāds!$G$9:$G$12</c:f>
              <c:numCache>
                <c:formatCode>#\ ##0.0</c:formatCode>
                <c:ptCount val="4"/>
                <c:pt idx="0">
                  <c:v>37.329794875110238</c:v>
                </c:pt>
                <c:pt idx="1">
                  <c:v>37.605386865850022</c:v>
                </c:pt>
                <c:pt idx="2">
                  <c:v>34.925767992187531</c:v>
                </c:pt>
                <c:pt idx="3">
                  <c:v>34.593976549994913</c:v>
                </c:pt>
              </c:numCache>
            </c:numRef>
          </c:val>
          <c:smooth val="0"/>
          <c:extLst>
            <c:ext xmlns:c16="http://schemas.microsoft.com/office/drawing/2014/chart" uri="{C3380CC4-5D6E-409C-BE32-E72D297353CC}">
              <c16:uniqueId val="{00000004-AAFB-4AF6-BE88-CF4BF6980FD9}"/>
            </c:ext>
          </c:extLst>
        </c:ser>
        <c:ser>
          <c:idx val="5"/>
          <c:order val="5"/>
          <c:tx>
            <c:strRef>
              <c:f>Parāds!$H$2</c:f>
              <c:strCache>
                <c:ptCount val="1"/>
                <c:pt idx="0">
                  <c:v>Bāzes scenārijs</c:v>
                </c:pt>
              </c:strCache>
            </c:strRef>
          </c:tx>
          <c:spPr>
            <a:ln w="28575" cap="rnd">
              <a:solidFill>
                <a:schemeClr val="accent6"/>
              </a:solidFill>
              <a:prstDash val="sysDash"/>
              <a:round/>
            </a:ln>
            <a:effectLst/>
          </c:spPr>
          <c:marker>
            <c:symbol val="none"/>
          </c:marker>
          <c:cat>
            <c:numRef>
              <c:f>Parāds!$B$9:$B$12</c:f>
              <c:numCache>
                <c:formatCode>General</c:formatCode>
                <c:ptCount val="4"/>
                <c:pt idx="0">
                  <c:v>2019</c:v>
                </c:pt>
                <c:pt idx="1">
                  <c:v>2020</c:v>
                </c:pt>
                <c:pt idx="2">
                  <c:v>2021</c:v>
                </c:pt>
                <c:pt idx="3">
                  <c:v>2022</c:v>
                </c:pt>
              </c:numCache>
            </c:numRef>
          </c:cat>
          <c:val>
            <c:numRef>
              <c:f>Parāds!$H$9:$H$12</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5-AAFB-4AF6-BE88-CF4BF6980FD9}"/>
            </c:ext>
          </c:extLst>
        </c:ser>
        <c:ser>
          <c:idx val="6"/>
          <c:order val="6"/>
          <c:tx>
            <c:strRef>
              <c:f>Parāds!$I$2</c:f>
              <c:strCache>
                <c:ptCount val="1"/>
                <c:pt idx="0">
                  <c:v>FDL 14. pants, 40% no IKP</c:v>
                </c:pt>
              </c:strCache>
            </c:strRef>
          </c:tx>
          <c:spPr>
            <a:ln w="28575" cap="rnd">
              <a:solidFill>
                <a:srgbClr val="FF0000"/>
              </a:solidFill>
              <a:prstDash val="sysDash"/>
              <a:round/>
            </a:ln>
            <a:effectLst/>
          </c:spPr>
          <c:marker>
            <c:symbol val="none"/>
          </c:marker>
          <c:cat>
            <c:numRef>
              <c:f>Parāds!$B$9:$B$12</c:f>
              <c:numCache>
                <c:formatCode>General</c:formatCode>
                <c:ptCount val="4"/>
                <c:pt idx="0">
                  <c:v>2019</c:v>
                </c:pt>
                <c:pt idx="1">
                  <c:v>2020</c:v>
                </c:pt>
                <c:pt idx="2">
                  <c:v>2021</c:v>
                </c:pt>
                <c:pt idx="3">
                  <c:v>2022</c:v>
                </c:pt>
              </c:numCache>
            </c:numRef>
          </c:cat>
          <c:val>
            <c:numRef>
              <c:f>Parāds!$I$9:$I$12</c:f>
              <c:numCache>
                <c:formatCode>#,##0</c:formatCode>
                <c:ptCount val="4"/>
                <c:pt idx="0">
                  <c:v>60</c:v>
                </c:pt>
                <c:pt idx="1">
                  <c:v>60</c:v>
                </c:pt>
                <c:pt idx="2">
                  <c:v>60</c:v>
                </c:pt>
                <c:pt idx="3">
                  <c:v>60</c:v>
                </c:pt>
              </c:numCache>
            </c:numRef>
          </c:val>
          <c:smooth val="0"/>
          <c:extLst>
            <c:ext xmlns:c16="http://schemas.microsoft.com/office/drawing/2014/chart" uri="{C3380CC4-5D6E-409C-BE32-E72D297353CC}">
              <c16:uniqueId val="{00000003-669C-45E8-8BE9-9A79B721DF66}"/>
            </c:ext>
          </c:extLst>
        </c:ser>
        <c:dLbls>
          <c:showLegendKey val="0"/>
          <c:showVal val="0"/>
          <c:showCatName val="0"/>
          <c:showSerName val="0"/>
          <c:showPercent val="0"/>
          <c:showBubbleSize val="0"/>
        </c:dLbls>
        <c:smooth val="0"/>
        <c:axId val="-1481425584"/>
        <c:axId val="-1481423952"/>
      </c:lineChart>
      <c:catAx>
        <c:axId val="-148142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23952"/>
        <c:crosses val="autoZero"/>
        <c:auto val="1"/>
        <c:lblAlgn val="ctr"/>
        <c:lblOffset val="100"/>
        <c:noMultiLvlLbl val="0"/>
      </c:catAx>
      <c:valAx>
        <c:axId val="-1481423952"/>
        <c:scaling>
          <c:orientation val="minMax"/>
          <c:max val="40"/>
          <c:min val="3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25584"/>
        <c:crosses val="autoZero"/>
        <c:crossBetween val="between"/>
      </c:valAx>
      <c:spPr>
        <a:noFill/>
        <a:ln>
          <a:noFill/>
        </a:ln>
        <a:effectLst/>
      </c:spPr>
    </c:plotArea>
    <c:legend>
      <c:legendPos val="b"/>
      <c:legendEntry>
        <c:idx val="6"/>
        <c:delete val="1"/>
      </c:legendEntry>
      <c:layout>
        <c:manualLayout>
          <c:xMode val="edge"/>
          <c:yMode val="edge"/>
          <c:x val="0.16585618635527541"/>
          <c:y val="0.79935454789368032"/>
          <c:w val="0.68253373619724245"/>
          <c:h val="0.200645452106319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Nodokļu </a:t>
            </a:r>
            <a:r>
              <a:rPr lang="lv-LV" baseline="0"/>
              <a:t> un VSAOI ieņēmumi, % pret IKP</a:t>
            </a:r>
            <a:endParaRPr lang="lv-LV"/>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lineChart>
        <c:grouping val="standard"/>
        <c:varyColors val="0"/>
        <c:ser>
          <c:idx val="0"/>
          <c:order val="0"/>
          <c:tx>
            <c:strRef>
              <c:f>'Nodokļi pret IKP'!$C$2</c:f>
              <c:strCache>
                <c:ptCount val="1"/>
                <c:pt idx="0">
                  <c:v>Jaunā konservatīvā partija</c:v>
                </c:pt>
              </c:strCache>
            </c:strRef>
          </c:tx>
          <c:spPr>
            <a:ln w="28575" cap="rnd">
              <a:solidFill>
                <a:schemeClr val="accent1"/>
              </a:solidFill>
              <a:round/>
            </a:ln>
            <a:effectLst/>
          </c:spPr>
          <c:marker>
            <c:symbol val="none"/>
          </c:marker>
          <c:cat>
            <c:numRef>
              <c:f>'Nodokļi pret IKP'!$B$9:$B$12</c:f>
              <c:numCache>
                <c:formatCode>General</c:formatCode>
                <c:ptCount val="4"/>
                <c:pt idx="0">
                  <c:v>2019</c:v>
                </c:pt>
                <c:pt idx="1">
                  <c:v>2020</c:v>
                </c:pt>
                <c:pt idx="2">
                  <c:v>2021</c:v>
                </c:pt>
                <c:pt idx="3">
                  <c:v>2022</c:v>
                </c:pt>
              </c:numCache>
            </c:numRef>
          </c:cat>
          <c:val>
            <c:numRef>
              <c:f>'Nodokļi pret IKP'!$C$9:$C$12</c:f>
              <c:numCache>
                <c:formatCode>#\ ##0.0</c:formatCode>
                <c:ptCount val="4"/>
                <c:pt idx="0">
                  <c:v>30.216291967525414</c:v>
                </c:pt>
                <c:pt idx="1">
                  <c:v>30.57698510752374</c:v>
                </c:pt>
                <c:pt idx="2">
                  <c:v>30.387621038235906</c:v>
                </c:pt>
                <c:pt idx="3">
                  <c:v>30.424697872252231</c:v>
                </c:pt>
              </c:numCache>
            </c:numRef>
          </c:val>
          <c:smooth val="0"/>
          <c:extLst>
            <c:ext xmlns:c16="http://schemas.microsoft.com/office/drawing/2014/chart" uri="{C3380CC4-5D6E-409C-BE32-E72D297353CC}">
              <c16:uniqueId val="{00000000-D782-45FD-9799-85208DF32A56}"/>
            </c:ext>
          </c:extLst>
        </c:ser>
        <c:ser>
          <c:idx val="1"/>
          <c:order val="1"/>
          <c:tx>
            <c:strRef>
              <c:f>'Nodokļi pret IKP'!$D$2</c:f>
              <c:strCache>
                <c:ptCount val="1"/>
                <c:pt idx="0">
                  <c:v>Nacionālā apvienība</c:v>
                </c:pt>
              </c:strCache>
            </c:strRef>
          </c:tx>
          <c:spPr>
            <a:ln w="28575" cap="rnd">
              <a:solidFill>
                <a:schemeClr val="accent2"/>
              </a:solidFill>
              <a:round/>
            </a:ln>
            <a:effectLst/>
          </c:spPr>
          <c:marker>
            <c:symbol val="none"/>
          </c:marker>
          <c:cat>
            <c:numRef>
              <c:f>'Nodokļi pret IKP'!$B$9:$B$12</c:f>
              <c:numCache>
                <c:formatCode>General</c:formatCode>
                <c:ptCount val="4"/>
                <c:pt idx="0">
                  <c:v>2019</c:v>
                </c:pt>
                <c:pt idx="1">
                  <c:v>2020</c:v>
                </c:pt>
                <c:pt idx="2">
                  <c:v>2021</c:v>
                </c:pt>
                <c:pt idx="3">
                  <c:v>2022</c:v>
                </c:pt>
              </c:numCache>
            </c:numRef>
          </c:cat>
          <c:val>
            <c:numRef>
              <c:f>'Nodokļi pret IKP'!$D$9:$D$12</c:f>
              <c:numCache>
                <c:formatCode>#\ ##0.0</c:formatCode>
                <c:ptCount val="4"/>
                <c:pt idx="0">
                  <c:v>31.272011463172266</c:v>
                </c:pt>
                <c:pt idx="1">
                  <c:v>31.568553292429481</c:v>
                </c:pt>
                <c:pt idx="2">
                  <c:v>31.357293861379887</c:v>
                </c:pt>
                <c:pt idx="3">
                  <c:v>31.350233190746579</c:v>
                </c:pt>
              </c:numCache>
            </c:numRef>
          </c:val>
          <c:smooth val="0"/>
          <c:extLst>
            <c:ext xmlns:c16="http://schemas.microsoft.com/office/drawing/2014/chart" uri="{C3380CC4-5D6E-409C-BE32-E72D297353CC}">
              <c16:uniqueId val="{00000001-D782-45FD-9799-85208DF32A56}"/>
            </c:ext>
          </c:extLst>
        </c:ser>
        <c:ser>
          <c:idx val="2"/>
          <c:order val="2"/>
          <c:tx>
            <c:strRef>
              <c:f>'Nodokļi pret IKP'!$E$2</c:f>
              <c:strCache>
                <c:ptCount val="1"/>
                <c:pt idx="0">
                  <c:v>No sirds Latvijai</c:v>
                </c:pt>
              </c:strCache>
            </c:strRef>
          </c:tx>
          <c:spPr>
            <a:ln w="28575" cap="rnd">
              <a:solidFill>
                <a:schemeClr val="accent3"/>
              </a:solidFill>
              <a:round/>
            </a:ln>
            <a:effectLst/>
          </c:spPr>
          <c:marker>
            <c:symbol val="none"/>
          </c:marker>
          <c:cat>
            <c:numRef>
              <c:f>'Nodokļi pret IKP'!$B$9:$B$12</c:f>
              <c:numCache>
                <c:formatCode>General</c:formatCode>
                <c:ptCount val="4"/>
                <c:pt idx="0">
                  <c:v>2019</c:v>
                </c:pt>
                <c:pt idx="1">
                  <c:v>2020</c:v>
                </c:pt>
                <c:pt idx="2">
                  <c:v>2021</c:v>
                </c:pt>
                <c:pt idx="3">
                  <c:v>2022</c:v>
                </c:pt>
              </c:numCache>
            </c:numRef>
          </c:cat>
          <c:val>
            <c:numRef>
              <c:f>'Nodokļi pret IKP'!$E$9:$E$12</c:f>
              <c:numCache>
                <c:formatCode>#\ ##0.0</c:formatCode>
                <c:ptCount val="4"/>
                <c:pt idx="0">
                  <c:v>32.129653217645128</c:v>
                </c:pt>
                <c:pt idx="1">
                  <c:v>32.323654021065309</c:v>
                </c:pt>
                <c:pt idx="2">
                  <c:v>32.029668501789452</c:v>
                </c:pt>
                <c:pt idx="3">
                  <c:v>31.941051709477652</c:v>
                </c:pt>
              </c:numCache>
            </c:numRef>
          </c:val>
          <c:smooth val="0"/>
          <c:extLst>
            <c:ext xmlns:c16="http://schemas.microsoft.com/office/drawing/2014/chart" uri="{C3380CC4-5D6E-409C-BE32-E72D297353CC}">
              <c16:uniqueId val="{00000002-D782-45FD-9799-85208DF32A56}"/>
            </c:ext>
          </c:extLst>
        </c:ser>
        <c:ser>
          <c:idx val="3"/>
          <c:order val="3"/>
          <c:tx>
            <c:strRef>
              <c:f>'Nodokļi pret IKP'!$F$2</c:f>
              <c:strCache>
                <c:ptCount val="1"/>
                <c:pt idx="0">
                  <c:v>Attīstībai/Par!</c:v>
                </c:pt>
              </c:strCache>
            </c:strRef>
          </c:tx>
          <c:spPr>
            <a:ln w="28575" cap="rnd">
              <a:solidFill>
                <a:schemeClr val="accent4"/>
              </a:solidFill>
              <a:round/>
            </a:ln>
            <a:effectLst/>
          </c:spPr>
          <c:marker>
            <c:symbol val="none"/>
          </c:marker>
          <c:cat>
            <c:numRef>
              <c:f>'Nodokļi pret IKP'!$B$9:$B$12</c:f>
              <c:numCache>
                <c:formatCode>General</c:formatCode>
                <c:ptCount val="4"/>
                <c:pt idx="0">
                  <c:v>2019</c:v>
                </c:pt>
                <c:pt idx="1">
                  <c:v>2020</c:v>
                </c:pt>
                <c:pt idx="2">
                  <c:v>2021</c:v>
                </c:pt>
                <c:pt idx="3">
                  <c:v>2022</c:v>
                </c:pt>
              </c:numCache>
            </c:numRef>
          </c:cat>
          <c:val>
            <c:numRef>
              <c:f>'Nodokļi pret IKP'!$F$9:$F$12</c:f>
              <c:numCache>
                <c:formatCode>#\ ##0.0</c:formatCode>
                <c:ptCount val="4"/>
                <c:pt idx="0">
                  <c:v>31.298078611212926</c:v>
                </c:pt>
                <c:pt idx="1">
                  <c:v>32.313769133259264</c:v>
                </c:pt>
                <c:pt idx="2">
                  <c:v>32.829327303743042</c:v>
                </c:pt>
                <c:pt idx="3">
                  <c:v>33.31768850850402</c:v>
                </c:pt>
              </c:numCache>
            </c:numRef>
          </c:val>
          <c:smooth val="0"/>
          <c:extLst>
            <c:ext xmlns:c16="http://schemas.microsoft.com/office/drawing/2014/chart" uri="{C3380CC4-5D6E-409C-BE32-E72D297353CC}">
              <c16:uniqueId val="{00000003-D782-45FD-9799-85208DF32A56}"/>
            </c:ext>
          </c:extLst>
        </c:ser>
        <c:ser>
          <c:idx val="4"/>
          <c:order val="4"/>
          <c:tx>
            <c:strRef>
              <c:f>'Nodokļi pret IKP'!$G$2</c:f>
              <c:strCache>
                <c:ptCount val="1"/>
                <c:pt idx="0">
                  <c:v>Progresīvie</c:v>
                </c:pt>
              </c:strCache>
            </c:strRef>
          </c:tx>
          <c:spPr>
            <a:ln w="28575" cap="rnd">
              <a:solidFill>
                <a:schemeClr val="accent5"/>
              </a:solidFill>
              <a:round/>
            </a:ln>
            <a:effectLst/>
          </c:spPr>
          <c:marker>
            <c:symbol val="none"/>
          </c:marker>
          <c:cat>
            <c:numRef>
              <c:f>'Nodokļi pret IKP'!$B$9:$B$12</c:f>
              <c:numCache>
                <c:formatCode>General</c:formatCode>
                <c:ptCount val="4"/>
                <c:pt idx="0">
                  <c:v>2019</c:v>
                </c:pt>
                <c:pt idx="1">
                  <c:v>2020</c:v>
                </c:pt>
                <c:pt idx="2">
                  <c:v>2021</c:v>
                </c:pt>
                <c:pt idx="3">
                  <c:v>2022</c:v>
                </c:pt>
              </c:numCache>
            </c:numRef>
          </c:cat>
          <c:val>
            <c:numRef>
              <c:f>'Nodokļi pret IKP'!$G$9:$G$12</c:f>
              <c:numCache>
                <c:formatCode>#\ ##0.0</c:formatCode>
                <c:ptCount val="4"/>
                <c:pt idx="0">
                  <c:v>31.218247970338396</c:v>
                </c:pt>
                <c:pt idx="1">
                  <c:v>32.715939334963267</c:v>
                </c:pt>
                <c:pt idx="2">
                  <c:v>33.518028664277224</c:v>
                </c:pt>
                <c:pt idx="3">
                  <c:v>34.250151486567944</c:v>
                </c:pt>
              </c:numCache>
            </c:numRef>
          </c:val>
          <c:smooth val="0"/>
          <c:extLst>
            <c:ext xmlns:c16="http://schemas.microsoft.com/office/drawing/2014/chart" uri="{C3380CC4-5D6E-409C-BE32-E72D297353CC}">
              <c16:uniqueId val="{00000004-D782-45FD-9799-85208DF32A56}"/>
            </c:ext>
          </c:extLst>
        </c:ser>
        <c:ser>
          <c:idx val="5"/>
          <c:order val="5"/>
          <c:tx>
            <c:strRef>
              <c:f>'Nodokļi pret IKP'!$H$2</c:f>
              <c:strCache>
                <c:ptCount val="1"/>
                <c:pt idx="0">
                  <c:v>Bāzes scenārijs</c:v>
                </c:pt>
              </c:strCache>
            </c:strRef>
          </c:tx>
          <c:spPr>
            <a:ln w="28575" cap="rnd">
              <a:solidFill>
                <a:schemeClr val="accent6"/>
              </a:solidFill>
              <a:prstDash val="sysDash"/>
              <a:round/>
            </a:ln>
            <a:effectLst/>
          </c:spPr>
          <c:marker>
            <c:symbol val="none"/>
          </c:marker>
          <c:cat>
            <c:numRef>
              <c:f>'Nodokļi pret IKP'!$B$9:$B$12</c:f>
              <c:numCache>
                <c:formatCode>General</c:formatCode>
                <c:ptCount val="4"/>
                <c:pt idx="0">
                  <c:v>2019</c:v>
                </c:pt>
                <c:pt idx="1">
                  <c:v>2020</c:v>
                </c:pt>
                <c:pt idx="2">
                  <c:v>2021</c:v>
                </c:pt>
                <c:pt idx="3">
                  <c:v>2022</c:v>
                </c:pt>
              </c:numCache>
            </c:numRef>
          </c:cat>
          <c:val>
            <c:numRef>
              <c:f>'Nodokļi pret IKP'!$H$9:$H$12</c:f>
              <c:numCache>
                <c:formatCode>#\ ##0.0</c:formatCode>
                <c:ptCount val="4"/>
                <c:pt idx="0">
                  <c:v>30.2</c:v>
                </c:pt>
                <c:pt idx="1">
                  <c:v>30.5</c:v>
                </c:pt>
                <c:pt idx="2">
                  <c:v>30.3</c:v>
                </c:pt>
                <c:pt idx="3">
                  <c:v>30.3</c:v>
                </c:pt>
              </c:numCache>
            </c:numRef>
          </c:val>
          <c:smooth val="0"/>
          <c:extLst>
            <c:ext xmlns:c16="http://schemas.microsoft.com/office/drawing/2014/chart" uri="{C3380CC4-5D6E-409C-BE32-E72D297353CC}">
              <c16:uniqueId val="{00000005-D782-45FD-9799-85208DF32A56}"/>
            </c:ext>
          </c:extLst>
        </c:ser>
        <c:ser>
          <c:idx val="6"/>
          <c:order val="6"/>
          <c:tx>
            <c:strRef>
              <c:f>'Nodokļi pret IKP'!$I$2</c:f>
              <c:strCache>
                <c:ptCount val="1"/>
                <c:pt idx="0">
                  <c:v>Valdības mērķa līmenis</c:v>
                </c:pt>
              </c:strCache>
            </c:strRef>
          </c:tx>
          <c:spPr>
            <a:ln w="28575" cap="rnd">
              <a:solidFill>
                <a:srgbClr val="FF0000"/>
              </a:solidFill>
              <a:prstDash val="sysDash"/>
              <a:round/>
            </a:ln>
            <a:effectLst/>
          </c:spPr>
          <c:marker>
            <c:symbol val="none"/>
          </c:marker>
          <c:cat>
            <c:numRef>
              <c:f>'Nodokļi pret IKP'!$B$9:$B$12</c:f>
              <c:numCache>
                <c:formatCode>General</c:formatCode>
                <c:ptCount val="4"/>
                <c:pt idx="0">
                  <c:v>2019</c:v>
                </c:pt>
                <c:pt idx="1">
                  <c:v>2020</c:v>
                </c:pt>
                <c:pt idx="2">
                  <c:v>2021</c:v>
                </c:pt>
                <c:pt idx="3">
                  <c:v>2022</c:v>
                </c:pt>
              </c:numCache>
            </c:numRef>
          </c:cat>
          <c:val>
            <c:numRef>
              <c:f>'Nodokļi pret IKP'!$I$9:$I$12</c:f>
              <c:numCache>
                <c:formatCode>#\ ##0.0</c:formatCode>
                <c:ptCount val="4"/>
                <c:pt idx="0">
                  <c:v>33.299999999999997</c:v>
                </c:pt>
                <c:pt idx="1">
                  <c:v>33.299999999999997</c:v>
                </c:pt>
                <c:pt idx="2">
                  <c:v>33.299999999999997</c:v>
                </c:pt>
                <c:pt idx="3">
                  <c:v>33.299999999999997</c:v>
                </c:pt>
              </c:numCache>
            </c:numRef>
          </c:val>
          <c:smooth val="0"/>
          <c:extLst>
            <c:ext xmlns:c16="http://schemas.microsoft.com/office/drawing/2014/chart" uri="{C3380CC4-5D6E-409C-BE32-E72D297353CC}">
              <c16:uniqueId val="{00000000-DDD9-427A-B28F-834D284FCFD1}"/>
            </c:ext>
          </c:extLst>
        </c:ser>
        <c:dLbls>
          <c:showLegendKey val="0"/>
          <c:showVal val="0"/>
          <c:showCatName val="0"/>
          <c:showSerName val="0"/>
          <c:showPercent val="0"/>
          <c:showBubbleSize val="0"/>
        </c:dLbls>
        <c:smooth val="0"/>
        <c:axId val="-1481434832"/>
        <c:axId val="-1481432656"/>
      </c:lineChart>
      <c:catAx>
        <c:axId val="-148143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2656"/>
        <c:crosses val="autoZero"/>
        <c:auto val="1"/>
        <c:lblAlgn val="ctr"/>
        <c:lblOffset val="100"/>
        <c:noMultiLvlLbl val="0"/>
      </c:catAx>
      <c:valAx>
        <c:axId val="-1481432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48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Nozaru prioritātes, % no IKP</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'Nozaru prioritātes'!$C$2</c:f>
              <c:strCache>
                <c:ptCount val="1"/>
                <c:pt idx="0">
                  <c:v>Jaunā konservatīvā partija</c:v>
                </c:pt>
              </c:strCache>
            </c:strRef>
          </c:tx>
          <c:spPr>
            <a:solidFill>
              <a:schemeClr val="accent1"/>
            </a:solidFill>
            <a:ln>
              <a:noFill/>
            </a:ln>
            <a:effectLst/>
          </c:spPr>
          <c:invertIfNegative val="0"/>
          <c:cat>
            <c:strRef>
              <c:f>'Nozaru prioritātes'!$B$4:$B$13</c:f>
              <c:strCache>
                <c:ptCount val="10"/>
                <c:pt idx="0">
                  <c:v>Vispārējie sabiedriskie pakalpojumi</c:v>
                </c:pt>
                <c:pt idx="1">
                  <c:v>Aizsardzība</c:v>
                </c:pt>
                <c:pt idx="2">
                  <c:v>Sabiedriskā kārtība un drošība</c:v>
                </c:pt>
                <c:pt idx="3">
                  <c:v>Ekonomiskā darbība</c:v>
                </c:pt>
                <c:pt idx="4">
                  <c:v>Vides aizsardzība</c:v>
                </c:pt>
                <c:pt idx="5">
                  <c:v>Mājoklis un komunālā saimniecība</c:v>
                </c:pt>
                <c:pt idx="6">
                  <c:v>Veselība</c:v>
                </c:pt>
                <c:pt idx="7">
                  <c:v>Atpūta, kultūra un reliģija</c:v>
                </c:pt>
                <c:pt idx="8">
                  <c:v>Izglītība</c:v>
                </c:pt>
                <c:pt idx="9">
                  <c:v>Sociālā aizsardzība</c:v>
                </c:pt>
              </c:strCache>
            </c:strRef>
          </c:cat>
          <c:val>
            <c:numRef>
              <c:f>'Nozaru prioritātes'!$C$4:$C$13</c:f>
              <c:numCache>
                <c:formatCode>#\ ##0.0</c:formatCode>
                <c:ptCount val="10"/>
                <c:pt idx="0">
                  <c:v>-0.12360535728306876</c:v>
                </c:pt>
                <c:pt idx="2">
                  <c:v>-1.4982467549462881E-2</c:v>
                </c:pt>
                <c:pt idx="3">
                  <c:v>-0.18503347423586658</c:v>
                </c:pt>
                <c:pt idx="5">
                  <c:v>5.2438636423120084E-2</c:v>
                </c:pt>
                <c:pt idx="6">
                  <c:v>-0.21350016257984605</c:v>
                </c:pt>
                <c:pt idx="8">
                  <c:v>0.37456168873657203</c:v>
                </c:pt>
                <c:pt idx="9">
                  <c:v>0.4719477278080807</c:v>
                </c:pt>
              </c:numCache>
            </c:numRef>
          </c:val>
          <c:extLst>
            <c:ext xmlns:c16="http://schemas.microsoft.com/office/drawing/2014/chart" uri="{C3380CC4-5D6E-409C-BE32-E72D297353CC}">
              <c16:uniqueId val="{00000000-A026-4DED-B560-605C53736C5A}"/>
            </c:ext>
          </c:extLst>
        </c:ser>
        <c:ser>
          <c:idx val="1"/>
          <c:order val="1"/>
          <c:tx>
            <c:strRef>
              <c:f>'Nozaru prioritātes'!$D$2</c:f>
              <c:strCache>
                <c:ptCount val="1"/>
                <c:pt idx="0">
                  <c:v>Nacionālā apvienība</c:v>
                </c:pt>
              </c:strCache>
            </c:strRef>
          </c:tx>
          <c:spPr>
            <a:solidFill>
              <a:schemeClr val="accent2"/>
            </a:solidFill>
            <a:ln>
              <a:noFill/>
            </a:ln>
            <a:effectLst/>
          </c:spPr>
          <c:invertIfNegative val="0"/>
          <c:cat>
            <c:strRef>
              <c:f>'Nozaru prioritātes'!$B$4:$B$13</c:f>
              <c:strCache>
                <c:ptCount val="10"/>
                <c:pt idx="0">
                  <c:v>Vispārējie sabiedriskie pakalpojumi</c:v>
                </c:pt>
                <c:pt idx="1">
                  <c:v>Aizsardzība</c:v>
                </c:pt>
                <c:pt idx="2">
                  <c:v>Sabiedriskā kārtība un drošība</c:v>
                </c:pt>
                <c:pt idx="3">
                  <c:v>Ekonomiskā darbība</c:v>
                </c:pt>
                <c:pt idx="4">
                  <c:v>Vides aizsardzība</c:v>
                </c:pt>
                <c:pt idx="5">
                  <c:v>Mājoklis un komunālā saimniecība</c:v>
                </c:pt>
                <c:pt idx="6">
                  <c:v>Veselība</c:v>
                </c:pt>
                <c:pt idx="7">
                  <c:v>Atpūta, kultūra un reliģija</c:v>
                </c:pt>
                <c:pt idx="8">
                  <c:v>Izglītība</c:v>
                </c:pt>
                <c:pt idx="9">
                  <c:v>Sociālā aizsardzība</c:v>
                </c:pt>
              </c:strCache>
            </c:strRef>
          </c:cat>
          <c:val>
            <c:numRef>
              <c:f>'Nozaru prioritātes'!$D$4:$D$13</c:f>
              <c:numCache>
                <c:formatCode>#\ ##0.0</c:formatCode>
                <c:ptCount val="10"/>
                <c:pt idx="1">
                  <c:v>0.7663532151550263</c:v>
                </c:pt>
                <c:pt idx="5">
                  <c:v>0.15656678589188711</c:v>
                </c:pt>
                <c:pt idx="9">
                  <c:v>0.13858782483253163</c:v>
                </c:pt>
              </c:numCache>
            </c:numRef>
          </c:val>
          <c:extLst>
            <c:ext xmlns:c16="http://schemas.microsoft.com/office/drawing/2014/chart" uri="{C3380CC4-5D6E-409C-BE32-E72D297353CC}">
              <c16:uniqueId val="{00000001-A026-4DED-B560-605C53736C5A}"/>
            </c:ext>
          </c:extLst>
        </c:ser>
        <c:ser>
          <c:idx val="2"/>
          <c:order val="2"/>
          <c:tx>
            <c:strRef>
              <c:f>'Nozaru prioritātes'!$E$2</c:f>
              <c:strCache>
                <c:ptCount val="1"/>
                <c:pt idx="0">
                  <c:v>No sirds Latvijai</c:v>
                </c:pt>
              </c:strCache>
            </c:strRef>
          </c:tx>
          <c:spPr>
            <a:solidFill>
              <a:schemeClr val="accent3"/>
            </a:solidFill>
            <a:ln>
              <a:noFill/>
            </a:ln>
            <a:effectLst/>
          </c:spPr>
          <c:invertIfNegative val="0"/>
          <c:cat>
            <c:strRef>
              <c:f>'Nozaru prioritātes'!$B$4:$B$13</c:f>
              <c:strCache>
                <c:ptCount val="10"/>
                <c:pt idx="0">
                  <c:v>Vispārējie sabiedriskie pakalpojumi</c:v>
                </c:pt>
                <c:pt idx="1">
                  <c:v>Aizsardzība</c:v>
                </c:pt>
                <c:pt idx="2">
                  <c:v>Sabiedriskā kārtība un drošība</c:v>
                </c:pt>
                <c:pt idx="3">
                  <c:v>Ekonomiskā darbība</c:v>
                </c:pt>
                <c:pt idx="4">
                  <c:v>Vides aizsardzība</c:v>
                </c:pt>
                <c:pt idx="5">
                  <c:v>Mājoklis un komunālā saimniecība</c:v>
                </c:pt>
                <c:pt idx="6">
                  <c:v>Veselība</c:v>
                </c:pt>
                <c:pt idx="7">
                  <c:v>Atpūta, kultūra un reliģija</c:v>
                </c:pt>
                <c:pt idx="8">
                  <c:v>Izglītība</c:v>
                </c:pt>
                <c:pt idx="9">
                  <c:v>Sociālā aizsardzība</c:v>
                </c:pt>
              </c:strCache>
            </c:strRef>
          </c:cat>
          <c:val>
            <c:numRef>
              <c:f>'Nozaru prioritātes'!$E$4:$E$13</c:f>
              <c:numCache>
                <c:formatCode>#\ ##0.0</c:formatCode>
                <c:ptCount val="10"/>
                <c:pt idx="0">
                  <c:v>2.6369142887054674E-2</c:v>
                </c:pt>
                <c:pt idx="3">
                  <c:v>1.8045782864626061</c:v>
                </c:pt>
                <c:pt idx="8">
                  <c:v>0.38325151991526046</c:v>
                </c:pt>
                <c:pt idx="9">
                  <c:v>0.86299013084906195</c:v>
                </c:pt>
              </c:numCache>
            </c:numRef>
          </c:val>
          <c:extLst>
            <c:ext xmlns:c16="http://schemas.microsoft.com/office/drawing/2014/chart" uri="{C3380CC4-5D6E-409C-BE32-E72D297353CC}">
              <c16:uniqueId val="{00000002-A026-4DED-B560-605C53736C5A}"/>
            </c:ext>
          </c:extLst>
        </c:ser>
        <c:ser>
          <c:idx val="3"/>
          <c:order val="3"/>
          <c:tx>
            <c:strRef>
              <c:f>'Nozaru prioritātes'!$F$2</c:f>
              <c:strCache>
                <c:ptCount val="1"/>
                <c:pt idx="0">
                  <c:v>Attīstībai/Par!</c:v>
                </c:pt>
              </c:strCache>
            </c:strRef>
          </c:tx>
          <c:spPr>
            <a:solidFill>
              <a:schemeClr val="accent4"/>
            </a:solidFill>
            <a:ln>
              <a:noFill/>
            </a:ln>
            <a:effectLst/>
          </c:spPr>
          <c:invertIfNegative val="0"/>
          <c:cat>
            <c:strRef>
              <c:f>'Nozaru prioritātes'!$B$4:$B$13</c:f>
              <c:strCache>
                <c:ptCount val="10"/>
                <c:pt idx="0">
                  <c:v>Vispārējie sabiedriskie pakalpojumi</c:v>
                </c:pt>
                <c:pt idx="1">
                  <c:v>Aizsardzība</c:v>
                </c:pt>
                <c:pt idx="2">
                  <c:v>Sabiedriskā kārtība un drošība</c:v>
                </c:pt>
                <c:pt idx="3">
                  <c:v>Ekonomiskā darbība</c:v>
                </c:pt>
                <c:pt idx="4">
                  <c:v>Vides aizsardzība</c:v>
                </c:pt>
                <c:pt idx="5">
                  <c:v>Mājoklis un komunālā saimniecība</c:v>
                </c:pt>
                <c:pt idx="6">
                  <c:v>Veselība</c:v>
                </c:pt>
                <c:pt idx="7">
                  <c:v>Atpūta, kultūra un reliģija</c:v>
                </c:pt>
                <c:pt idx="8">
                  <c:v>Izglītība</c:v>
                </c:pt>
                <c:pt idx="9">
                  <c:v>Sociālā aizsardzība</c:v>
                </c:pt>
              </c:strCache>
            </c:strRef>
          </c:cat>
          <c:val>
            <c:numRef>
              <c:f>'Nozaru prioritātes'!$F$4:$F$13</c:f>
              <c:numCache>
                <c:formatCode>#\ ##0.0</c:formatCode>
                <c:ptCount val="10"/>
                <c:pt idx="0">
                  <c:v>7.4912337747314404E-3</c:v>
                </c:pt>
                <c:pt idx="1">
                  <c:v>0</c:v>
                </c:pt>
                <c:pt idx="3">
                  <c:v>0.20001594178532944</c:v>
                </c:pt>
                <c:pt idx="6">
                  <c:v>1.310965910578002</c:v>
                </c:pt>
                <c:pt idx="7">
                  <c:v>1.797896105935546E-2</c:v>
                </c:pt>
                <c:pt idx="8">
                  <c:v>0.32961428608818338</c:v>
                </c:pt>
                <c:pt idx="9">
                  <c:v>0.19477207814301745</c:v>
                </c:pt>
              </c:numCache>
            </c:numRef>
          </c:val>
          <c:extLst>
            <c:ext xmlns:c16="http://schemas.microsoft.com/office/drawing/2014/chart" uri="{C3380CC4-5D6E-409C-BE32-E72D297353CC}">
              <c16:uniqueId val="{00000003-A026-4DED-B560-605C53736C5A}"/>
            </c:ext>
          </c:extLst>
        </c:ser>
        <c:ser>
          <c:idx val="4"/>
          <c:order val="4"/>
          <c:tx>
            <c:strRef>
              <c:f>'Nozaru prioritātes'!$G$2</c:f>
              <c:strCache>
                <c:ptCount val="1"/>
                <c:pt idx="0">
                  <c:v>Progresīvie</c:v>
                </c:pt>
              </c:strCache>
            </c:strRef>
          </c:tx>
          <c:spPr>
            <a:solidFill>
              <a:schemeClr val="accent5"/>
            </a:solidFill>
            <a:ln>
              <a:noFill/>
            </a:ln>
            <a:effectLst/>
          </c:spPr>
          <c:invertIfNegative val="0"/>
          <c:cat>
            <c:strRef>
              <c:f>'Nozaru prioritātes'!$B$4:$B$13</c:f>
              <c:strCache>
                <c:ptCount val="10"/>
                <c:pt idx="0">
                  <c:v>Vispārējie sabiedriskie pakalpojumi</c:v>
                </c:pt>
                <c:pt idx="1">
                  <c:v>Aizsardzība</c:v>
                </c:pt>
                <c:pt idx="2">
                  <c:v>Sabiedriskā kārtība un drošība</c:v>
                </c:pt>
                <c:pt idx="3">
                  <c:v>Ekonomiskā darbība</c:v>
                </c:pt>
                <c:pt idx="4">
                  <c:v>Vides aizsardzība</c:v>
                </c:pt>
                <c:pt idx="5">
                  <c:v>Mājoklis un komunālā saimniecība</c:v>
                </c:pt>
                <c:pt idx="6">
                  <c:v>Veselība</c:v>
                </c:pt>
                <c:pt idx="7">
                  <c:v>Atpūta, kultūra un reliģija</c:v>
                </c:pt>
                <c:pt idx="8">
                  <c:v>Izglītība</c:v>
                </c:pt>
                <c:pt idx="9">
                  <c:v>Sociālā aizsardzība</c:v>
                </c:pt>
              </c:strCache>
            </c:strRef>
          </c:cat>
          <c:val>
            <c:numRef>
              <c:f>'Nozaru prioritātes'!$G$4:$G$13</c:f>
              <c:numCache>
                <c:formatCode>#\ ##0.0</c:formatCode>
                <c:ptCount val="10"/>
                <c:pt idx="0">
                  <c:v>5.2438636423120088E-3</c:v>
                </c:pt>
                <c:pt idx="1">
                  <c:v>1.0487727284624018E-2</c:v>
                </c:pt>
                <c:pt idx="2">
                  <c:v>-0.13596589301137563</c:v>
                </c:pt>
                <c:pt idx="3">
                  <c:v>0.10937201311107903</c:v>
                </c:pt>
                <c:pt idx="6">
                  <c:v>1.7229837681882312</c:v>
                </c:pt>
                <c:pt idx="7">
                  <c:v>0.43786261413305272</c:v>
                </c:pt>
                <c:pt idx="9">
                  <c:v>1.797896105935546E-2</c:v>
                </c:pt>
              </c:numCache>
            </c:numRef>
          </c:val>
          <c:extLst>
            <c:ext xmlns:c16="http://schemas.microsoft.com/office/drawing/2014/chart" uri="{C3380CC4-5D6E-409C-BE32-E72D297353CC}">
              <c16:uniqueId val="{00000004-A026-4DED-B560-605C53736C5A}"/>
            </c:ext>
          </c:extLst>
        </c:ser>
        <c:dLbls>
          <c:showLegendKey val="0"/>
          <c:showVal val="0"/>
          <c:showCatName val="0"/>
          <c:showSerName val="0"/>
          <c:showPercent val="0"/>
          <c:showBubbleSize val="0"/>
        </c:dLbls>
        <c:gapWidth val="182"/>
        <c:axId val="-1481431568"/>
        <c:axId val="-1481437552"/>
      </c:barChart>
      <c:catAx>
        <c:axId val="-1481431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7552"/>
        <c:crosses val="autoZero"/>
        <c:auto val="1"/>
        <c:lblAlgn val="ctr"/>
        <c:lblOffset val="100"/>
        <c:noMultiLvlLbl val="0"/>
      </c:catAx>
      <c:valAx>
        <c:axId val="-1481437552"/>
        <c:scaling>
          <c:orientation val="minMax"/>
        </c:scaling>
        <c:delete val="0"/>
        <c:axPos val="b"/>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15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Ieņēmumu pasākumi, % no IKP</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'Ieņēmumu grupas'!$C$2</c:f>
              <c:strCache>
                <c:ptCount val="1"/>
                <c:pt idx="0">
                  <c:v>Jaunā konservatīvā partija</c:v>
                </c:pt>
              </c:strCache>
            </c:strRef>
          </c:tx>
          <c:spPr>
            <a:solidFill>
              <a:schemeClr val="accent1"/>
            </a:solidFill>
            <a:ln>
              <a:noFill/>
            </a:ln>
            <a:effectLst/>
          </c:spPr>
          <c:invertIfNegative val="0"/>
          <c:cat>
            <c:strRef>
              <c:f>'Ieņēmumu grupas'!$B$4:$B$9</c:f>
              <c:strCache>
                <c:ptCount val="6"/>
                <c:pt idx="0">
                  <c:v>Ienākumu nodokļi (IIN, UIN)</c:v>
                </c:pt>
                <c:pt idx="1">
                  <c:v>Patēriņa nodokļi (PVN, akcīzes)</c:v>
                </c:pt>
                <c:pt idx="2">
                  <c:v>Citi nodokļi, t.sk. nesadalītās summas no nodokļu administrēšanas uzlabošanas</c:v>
                </c:pt>
                <c:pt idx="3">
                  <c:v>VOSAI (valsts obligātās sociālās apdrošināšanas iemaksas)</c:v>
                </c:pt>
                <c:pt idx="4">
                  <c:v>Citi nenodokļu ieņēmumi</c:v>
                </c:pt>
                <c:pt idx="5">
                  <c:v>Kopā ieņēmumi</c:v>
                </c:pt>
              </c:strCache>
            </c:strRef>
          </c:cat>
          <c:val>
            <c:numRef>
              <c:f>'Ieņēmumu grupas'!$C$4:$C$9</c:f>
              <c:numCache>
                <c:formatCode>#\ ##0.0</c:formatCode>
                <c:ptCount val="6"/>
                <c:pt idx="0">
                  <c:v>-0.52438636423120077</c:v>
                </c:pt>
                <c:pt idx="1">
                  <c:v>0.13484220794516591</c:v>
                </c:pt>
                <c:pt idx="2">
                  <c:v>0.21350016257984605</c:v>
                </c:pt>
                <c:pt idx="4">
                  <c:v>0.25470194834086896</c:v>
                </c:pt>
                <c:pt idx="5">
                  <c:v>7.865795463468013E-2</c:v>
                </c:pt>
              </c:numCache>
            </c:numRef>
          </c:val>
          <c:extLst>
            <c:ext xmlns:c16="http://schemas.microsoft.com/office/drawing/2014/chart" uri="{C3380CC4-5D6E-409C-BE32-E72D297353CC}">
              <c16:uniqueId val="{00000000-3342-4F4A-ADD9-F1E1D149797B}"/>
            </c:ext>
          </c:extLst>
        </c:ser>
        <c:ser>
          <c:idx val="1"/>
          <c:order val="1"/>
          <c:tx>
            <c:strRef>
              <c:f>'Ieņēmumu grupas'!$D$2</c:f>
              <c:strCache>
                <c:ptCount val="1"/>
                <c:pt idx="0">
                  <c:v>Nacionālā apvienība</c:v>
                </c:pt>
              </c:strCache>
            </c:strRef>
          </c:tx>
          <c:spPr>
            <a:solidFill>
              <a:schemeClr val="accent2"/>
            </a:solidFill>
            <a:ln>
              <a:noFill/>
            </a:ln>
            <a:effectLst/>
          </c:spPr>
          <c:invertIfNegative val="0"/>
          <c:cat>
            <c:strRef>
              <c:f>'Ieņēmumu grupas'!$B$4:$B$9</c:f>
              <c:strCache>
                <c:ptCount val="6"/>
                <c:pt idx="0">
                  <c:v>Ienākumu nodokļi (IIN, UIN)</c:v>
                </c:pt>
                <c:pt idx="1">
                  <c:v>Patēriņa nodokļi (PVN, akcīzes)</c:v>
                </c:pt>
                <c:pt idx="2">
                  <c:v>Citi nodokļi, t.sk. nesadalītās summas no nodokļu administrēšanas uzlabošanas</c:v>
                </c:pt>
                <c:pt idx="3">
                  <c:v>VOSAI (valsts obligātās sociālās apdrošināšanas iemaksas)</c:v>
                </c:pt>
                <c:pt idx="4">
                  <c:v>Citi nenodokļu ieņēmumi</c:v>
                </c:pt>
                <c:pt idx="5">
                  <c:v>Kopā ieņēmumi</c:v>
                </c:pt>
              </c:strCache>
            </c:strRef>
          </c:cat>
          <c:val>
            <c:numRef>
              <c:f>'Ieņēmumu grupas'!$D$4:$D$9</c:f>
              <c:numCache>
                <c:formatCode>#\ ##0.0</c:formatCode>
                <c:ptCount val="6"/>
                <c:pt idx="5">
                  <c:v>1.061507825879445</c:v>
                </c:pt>
              </c:numCache>
            </c:numRef>
          </c:val>
          <c:extLst>
            <c:ext xmlns:c16="http://schemas.microsoft.com/office/drawing/2014/chart" uri="{C3380CC4-5D6E-409C-BE32-E72D297353CC}">
              <c16:uniqueId val="{00000001-3342-4F4A-ADD9-F1E1D149797B}"/>
            </c:ext>
          </c:extLst>
        </c:ser>
        <c:ser>
          <c:idx val="2"/>
          <c:order val="2"/>
          <c:tx>
            <c:strRef>
              <c:f>'Ieņēmumu grupas'!$E$2</c:f>
              <c:strCache>
                <c:ptCount val="1"/>
                <c:pt idx="0">
                  <c:v>No sirds Latvijai</c:v>
                </c:pt>
              </c:strCache>
            </c:strRef>
          </c:tx>
          <c:spPr>
            <a:solidFill>
              <a:schemeClr val="accent3"/>
            </a:solidFill>
            <a:ln>
              <a:noFill/>
            </a:ln>
            <a:effectLst/>
          </c:spPr>
          <c:invertIfNegative val="0"/>
          <c:cat>
            <c:strRef>
              <c:f>'Ieņēmumu grupas'!$B$4:$B$9</c:f>
              <c:strCache>
                <c:ptCount val="6"/>
                <c:pt idx="0">
                  <c:v>Ienākumu nodokļi (IIN, UIN)</c:v>
                </c:pt>
                <c:pt idx="1">
                  <c:v>Patēriņa nodokļi (PVN, akcīzes)</c:v>
                </c:pt>
                <c:pt idx="2">
                  <c:v>Citi nodokļi, t.sk. nesadalītās summas no nodokļu administrēšanas uzlabošanas</c:v>
                </c:pt>
                <c:pt idx="3">
                  <c:v>VOSAI (valsts obligātās sociālās apdrošināšanas iemaksas)</c:v>
                </c:pt>
                <c:pt idx="4">
                  <c:v>Citi nenodokļu ieņēmumi</c:v>
                </c:pt>
                <c:pt idx="5">
                  <c:v>Kopā ieņēmumi</c:v>
                </c:pt>
              </c:strCache>
            </c:strRef>
          </c:cat>
          <c:val>
            <c:numRef>
              <c:f>'Ieņēmumu grupas'!$E$4:$E$9</c:f>
              <c:numCache>
                <c:formatCode>#\ ##0.0</c:formatCode>
                <c:ptCount val="6"/>
                <c:pt idx="0">
                  <c:v>0.1845840002093827</c:v>
                </c:pt>
                <c:pt idx="2">
                  <c:v>1.5899694212840998</c:v>
                </c:pt>
                <c:pt idx="5">
                  <c:v>1.7745534214934828</c:v>
                </c:pt>
              </c:numCache>
            </c:numRef>
          </c:val>
          <c:extLst>
            <c:ext xmlns:c16="http://schemas.microsoft.com/office/drawing/2014/chart" uri="{C3380CC4-5D6E-409C-BE32-E72D297353CC}">
              <c16:uniqueId val="{00000002-3342-4F4A-ADD9-F1E1D149797B}"/>
            </c:ext>
          </c:extLst>
        </c:ser>
        <c:ser>
          <c:idx val="3"/>
          <c:order val="3"/>
          <c:tx>
            <c:strRef>
              <c:f>'Ieņēmumu grupas'!$F$2</c:f>
              <c:strCache>
                <c:ptCount val="1"/>
                <c:pt idx="0">
                  <c:v>Attīstībai/Par!</c:v>
                </c:pt>
              </c:strCache>
            </c:strRef>
          </c:tx>
          <c:spPr>
            <a:solidFill>
              <a:schemeClr val="accent4"/>
            </a:solidFill>
            <a:ln>
              <a:noFill/>
            </a:ln>
            <a:effectLst/>
          </c:spPr>
          <c:invertIfNegative val="0"/>
          <c:cat>
            <c:strRef>
              <c:f>'Ieņēmumu grupas'!$B$4:$B$9</c:f>
              <c:strCache>
                <c:ptCount val="6"/>
                <c:pt idx="0">
                  <c:v>Ienākumu nodokļi (IIN, UIN)</c:v>
                </c:pt>
                <c:pt idx="1">
                  <c:v>Patēriņa nodokļi (PVN, akcīzes)</c:v>
                </c:pt>
                <c:pt idx="2">
                  <c:v>Citi nodokļi, t.sk. nesadalītās summas no nodokļu administrēšanas uzlabošanas</c:v>
                </c:pt>
                <c:pt idx="3">
                  <c:v>VOSAI (valsts obligātās sociālās apdrošināšanas iemaksas)</c:v>
                </c:pt>
                <c:pt idx="4">
                  <c:v>Citi nenodokļu ieņēmumi</c:v>
                </c:pt>
                <c:pt idx="5">
                  <c:v>Kopā ieņēmumi</c:v>
                </c:pt>
              </c:strCache>
            </c:strRef>
          </c:cat>
          <c:val>
            <c:numRef>
              <c:f>'Ieņēmumu grupas'!$F$4:$F$9</c:f>
              <c:numCache>
                <c:formatCode>#\ ##0.0</c:formatCode>
                <c:ptCount val="6"/>
                <c:pt idx="0">
                  <c:v>-1.8728084436828604E-2</c:v>
                </c:pt>
                <c:pt idx="1">
                  <c:v>0.81429711131330762</c:v>
                </c:pt>
                <c:pt idx="2">
                  <c:v>1.33194136514725</c:v>
                </c:pt>
                <c:pt idx="3">
                  <c:v>3.0714058476398905E-2</c:v>
                </c:pt>
                <c:pt idx="5">
                  <c:v>2.158224450500128</c:v>
                </c:pt>
              </c:numCache>
            </c:numRef>
          </c:val>
          <c:extLst>
            <c:ext xmlns:c16="http://schemas.microsoft.com/office/drawing/2014/chart" uri="{C3380CC4-5D6E-409C-BE32-E72D297353CC}">
              <c16:uniqueId val="{00000003-3342-4F4A-ADD9-F1E1D149797B}"/>
            </c:ext>
          </c:extLst>
        </c:ser>
        <c:ser>
          <c:idx val="4"/>
          <c:order val="4"/>
          <c:tx>
            <c:strRef>
              <c:f>'Ieņēmumu grupas'!$G$2</c:f>
              <c:strCache>
                <c:ptCount val="1"/>
                <c:pt idx="0">
                  <c:v>Progresīvie</c:v>
                </c:pt>
              </c:strCache>
            </c:strRef>
          </c:tx>
          <c:spPr>
            <a:solidFill>
              <a:schemeClr val="accent5"/>
            </a:solidFill>
            <a:ln>
              <a:noFill/>
            </a:ln>
            <a:effectLst/>
          </c:spPr>
          <c:invertIfNegative val="0"/>
          <c:cat>
            <c:strRef>
              <c:f>'Ieņēmumu grupas'!$B$4:$B$9</c:f>
              <c:strCache>
                <c:ptCount val="6"/>
                <c:pt idx="0">
                  <c:v>Ienākumu nodokļi (IIN, UIN)</c:v>
                </c:pt>
                <c:pt idx="1">
                  <c:v>Patēriņa nodokļi (PVN, akcīzes)</c:v>
                </c:pt>
                <c:pt idx="2">
                  <c:v>Citi nodokļi, t.sk. nesadalītās summas no nodokļu administrēšanas uzlabošanas</c:v>
                </c:pt>
                <c:pt idx="3">
                  <c:v>VOSAI (valsts obligātās sociālās apdrošināšanas iemaksas)</c:v>
                </c:pt>
                <c:pt idx="4">
                  <c:v>Citi nenodokļu ieņēmumi</c:v>
                </c:pt>
                <c:pt idx="5">
                  <c:v>Kopā ieņēmumi</c:v>
                </c:pt>
              </c:strCache>
            </c:strRef>
          </c:cat>
          <c:val>
            <c:numRef>
              <c:f>'Ieņēmumu grupas'!$G$4:$G$9</c:f>
              <c:numCache>
                <c:formatCode>#\ ##0.0</c:formatCode>
                <c:ptCount val="6"/>
                <c:pt idx="0">
                  <c:v>0.3183025230883389</c:v>
                </c:pt>
                <c:pt idx="1">
                  <c:v>0.81766816651193674</c:v>
                </c:pt>
                <c:pt idx="2">
                  <c:v>1.5304590601776333</c:v>
                </c:pt>
                <c:pt idx="4">
                  <c:v>0</c:v>
                </c:pt>
                <c:pt idx="5">
                  <c:v>2.6664297497779086</c:v>
                </c:pt>
              </c:numCache>
            </c:numRef>
          </c:val>
          <c:extLst>
            <c:ext xmlns:c16="http://schemas.microsoft.com/office/drawing/2014/chart" uri="{C3380CC4-5D6E-409C-BE32-E72D297353CC}">
              <c16:uniqueId val="{00000004-3342-4F4A-ADD9-F1E1D149797B}"/>
            </c:ext>
          </c:extLst>
        </c:ser>
        <c:dLbls>
          <c:showLegendKey val="0"/>
          <c:showVal val="0"/>
          <c:showCatName val="0"/>
          <c:showSerName val="0"/>
          <c:showPercent val="0"/>
          <c:showBubbleSize val="0"/>
        </c:dLbls>
        <c:gapWidth val="182"/>
        <c:axId val="-1481436464"/>
        <c:axId val="-1481433744"/>
      </c:barChart>
      <c:catAx>
        <c:axId val="-148143646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3744"/>
        <c:crosses val="autoZero"/>
        <c:auto val="1"/>
        <c:lblAlgn val="ctr"/>
        <c:lblOffset val="100"/>
        <c:noMultiLvlLbl val="0"/>
      </c:catAx>
      <c:valAx>
        <c:axId val="-1481433744"/>
        <c:scaling>
          <c:orientation val="minMax"/>
        </c:scaling>
        <c:delete val="0"/>
        <c:axPos val="t"/>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64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41994750656"/>
          <c:y val="1.888574126534466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5D63-4BFF-A40C-B453228A40F3}"/>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5D63-4BFF-A40C-B453228A40F3}"/>
            </c:ext>
          </c:extLst>
        </c:ser>
        <c:dLbls>
          <c:showLegendKey val="0"/>
          <c:showVal val="0"/>
          <c:showCatName val="0"/>
          <c:showSerName val="0"/>
          <c:showPercent val="0"/>
          <c:showBubbleSize val="0"/>
        </c:dLbls>
        <c:gapWidth val="219"/>
        <c:overlap val="-27"/>
        <c:axId val="-1481429936"/>
        <c:axId val="-1481431024"/>
      </c:barChart>
      <c:catAx>
        <c:axId val="-148142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1024"/>
        <c:crosses val="autoZero"/>
        <c:auto val="1"/>
        <c:lblAlgn val="ctr"/>
        <c:lblOffset val="100"/>
        <c:noMultiLvlLbl val="0"/>
      </c:catAx>
      <c:valAx>
        <c:axId val="-14814310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29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Vispārējās</a:t>
            </a:r>
            <a:r>
              <a:rPr lang="lv-LV" baseline="0"/>
              <a:t> valdības parāds, % pret IKP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cat>
            <c:strRef>
              <c:f>Parads_1902!$B$11:$N$11</c:f>
              <c:strCach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strCache>
            </c:strRef>
          </c:cat>
          <c:val>
            <c:numRef>
              <c:f>Parads_1902!$B$12:$N$12</c:f>
              <c:numCache>
                <c:formatCode>#,##0</c:formatCode>
                <c:ptCount val="13"/>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numCache>
            </c:numRef>
          </c:val>
          <c:extLst>
            <c:ext xmlns:c16="http://schemas.microsoft.com/office/drawing/2014/chart" uri="{C3380CC4-5D6E-409C-BE32-E72D297353CC}">
              <c16:uniqueId val="{00000000-30CE-4470-B786-D9BA63E5F24E}"/>
            </c:ext>
          </c:extLst>
        </c:ser>
        <c:dLbls>
          <c:showLegendKey val="0"/>
          <c:showVal val="0"/>
          <c:showCatName val="0"/>
          <c:showSerName val="0"/>
          <c:showPercent val="0"/>
          <c:showBubbleSize val="0"/>
        </c:dLbls>
        <c:gapWidth val="219"/>
        <c:overlap val="-27"/>
        <c:axId val="-1481433200"/>
        <c:axId val="-1481429392"/>
      </c:barChart>
      <c:catAx>
        <c:axId val="-148143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29392"/>
        <c:crosses val="autoZero"/>
        <c:auto val="1"/>
        <c:lblAlgn val="ctr"/>
        <c:lblOffset val="100"/>
        <c:noMultiLvlLbl val="0"/>
      </c:catAx>
      <c:valAx>
        <c:axId val="-1481429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9D1D-41C4-BB80-E958391FDA3F}"/>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9D1D-41C4-BB80-E958391FDA3F}"/>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9D1D-41C4-BB80-E958391FDA3F}"/>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9D1D-41C4-BB80-E958391FDA3F}"/>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8-A9ED-4B1B-9AEA-30D96853AC9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9-A9ED-4B1B-9AEA-30D96853AC9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37.399999999999991</c:v>
                </c:pt>
                <c:pt idx="16" formatCode="0">
                  <c:v>38</c:v>
                </c:pt>
                <c:pt idx="17" formatCode="0">
                  <c:v>35.6</c:v>
                </c:pt>
                <c:pt idx="18" formatCode="0">
                  <c:v>35.599999999999994</c:v>
                </c:pt>
              </c:numCache>
            </c:numRef>
          </c:val>
          <c:extLst>
            <c:ext xmlns:c16="http://schemas.microsoft.com/office/drawing/2014/chart" uri="{C3380CC4-5D6E-409C-BE32-E72D297353CC}">
              <c16:uniqueId val="{00000008-9D1D-41C4-BB80-E958391FDA3F}"/>
            </c:ext>
          </c:extLst>
        </c:ser>
        <c:dLbls>
          <c:showLegendKey val="0"/>
          <c:showVal val="0"/>
          <c:showCatName val="0"/>
          <c:showSerName val="0"/>
          <c:showPercent val="0"/>
          <c:showBubbleSize val="0"/>
        </c:dLbls>
        <c:gapWidth val="219"/>
        <c:overlap val="-27"/>
        <c:axId val="-1481428848"/>
        <c:axId val="-1481437008"/>
      </c:barChart>
      <c:catAx>
        <c:axId val="-1481428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7008"/>
        <c:crosses val="autoZero"/>
        <c:auto val="1"/>
        <c:lblAlgn val="ctr"/>
        <c:lblOffset val="100"/>
        <c:noMultiLvlLbl val="0"/>
      </c:catAx>
      <c:valAx>
        <c:axId val="-1481437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28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Deficits_0103!$C$3</c:f>
              <c:strCache>
                <c:ptCount val="1"/>
                <c:pt idx="0">
                  <c:v>Deficīts (-) vai pārpalikums (+), % pret IKP</c:v>
                </c:pt>
              </c:strCache>
            </c:strRef>
          </c:tx>
          <c:spPr>
            <a:solidFill>
              <a:srgbClr val="002060"/>
            </a:solidFill>
            <a:ln>
              <a:noFill/>
            </a:ln>
            <a:effectLst/>
          </c:spPr>
          <c:invertIfNegative val="0"/>
          <c:cat>
            <c:strRef>
              <c:f>Deficits_0103!$B$4:$B$25</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Deficits_0103!$C$4:$C$25</c:f>
              <c:numCache>
                <c:formatCode>General</c:formatCode>
                <c:ptCount val="22"/>
                <c:pt idx="0">
                  <c:v>-1.4279999999999999</c:v>
                </c:pt>
                <c:pt idx="1">
                  <c:v>-0.42099999999999999</c:v>
                </c:pt>
                <c:pt idx="2">
                  <c:v>1.4139999999999999</c:v>
                </c:pt>
                <c:pt idx="3">
                  <c:v>2.9000000000000001E-2</c:v>
                </c:pt>
                <c:pt idx="4">
                  <c:v>-3.7330000000000001</c:v>
                </c:pt>
                <c:pt idx="5">
                  <c:v>-2.7309999999999999</c:v>
                </c:pt>
                <c:pt idx="6">
                  <c:v>-1.948</c:v>
                </c:pt>
                <c:pt idx="7">
                  <c:v>-2.282</c:v>
                </c:pt>
                <c:pt idx="8">
                  <c:v>-1.4550000000000001</c:v>
                </c:pt>
                <c:pt idx="9">
                  <c:v>-0.91900000000000004</c:v>
                </c:pt>
                <c:pt idx="10">
                  <c:v>-0.36399999999999999</c:v>
                </c:pt>
                <c:pt idx="11">
                  <c:v>-0.48799999999999999</c:v>
                </c:pt>
                <c:pt idx="12">
                  <c:v>-0.51300000000000001</c:v>
                </c:pt>
                <c:pt idx="13">
                  <c:v>-4.2039999999999997</c:v>
                </c:pt>
                <c:pt idx="14">
                  <c:v>-9.1270000000000007</c:v>
                </c:pt>
                <c:pt idx="15">
                  <c:v>-8.6859999999999999</c:v>
                </c:pt>
                <c:pt idx="16">
                  <c:v>-4.3070000000000004</c:v>
                </c:pt>
                <c:pt idx="17">
                  <c:v>-1.206</c:v>
                </c:pt>
                <c:pt idx="18">
                  <c:v>-0.96</c:v>
                </c:pt>
                <c:pt idx="19">
                  <c:v>-1.2170000000000001</c:v>
                </c:pt>
                <c:pt idx="20">
                  <c:v>-1.224</c:v>
                </c:pt>
                <c:pt idx="21">
                  <c:v>3.7999999999999999E-2</c:v>
                </c:pt>
              </c:numCache>
            </c:numRef>
          </c:val>
          <c:extLst>
            <c:ext xmlns:c16="http://schemas.microsoft.com/office/drawing/2014/chart" uri="{C3380CC4-5D6E-409C-BE32-E72D297353CC}">
              <c16:uniqueId val="{00000000-5F4D-4686-85BC-19C437629B2C}"/>
            </c:ext>
          </c:extLst>
        </c:ser>
        <c:dLbls>
          <c:showLegendKey val="0"/>
          <c:showVal val="0"/>
          <c:showCatName val="0"/>
          <c:showSerName val="0"/>
          <c:showPercent val="0"/>
          <c:showBubbleSize val="0"/>
        </c:dLbls>
        <c:gapWidth val="150"/>
        <c:axId val="-1481427760"/>
        <c:axId val="-1481427216"/>
      </c:barChart>
      <c:catAx>
        <c:axId val="-14814277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27216"/>
        <c:crosses val="autoZero"/>
        <c:auto val="1"/>
        <c:lblAlgn val="ctr"/>
        <c:lblOffset val="100"/>
        <c:noMultiLvlLbl val="0"/>
      </c:catAx>
      <c:valAx>
        <c:axId val="-1481427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27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1481428304"/>
        <c:axId val="-1481425040"/>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-0.99999999999999001</c:v>
                </c:pt>
                <c:pt idx="13" formatCode="General">
                  <c:v>-0.39999999999999603</c:v>
                </c:pt>
                <c:pt idx="14" formatCode="General">
                  <c:v>-0.40000000000000541</c:v>
                </c:pt>
                <c:pt idx="15" formatCode="General">
                  <c:v>-0.40000000000000174</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1481426672"/>
        <c:axId val="-1481426128"/>
      </c:lineChart>
      <c:catAx>
        <c:axId val="-148142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481425040"/>
        <c:crosses val="autoZero"/>
        <c:auto val="1"/>
        <c:lblAlgn val="ctr"/>
        <c:lblOffset val="100"/>
        <c:noMultiLvlLbl val="0"/>
      </c:catAx>
      <c:valAx>
        <c:axId val="-1481425040"/>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481428304"/>
        <c:crosses val="autoZero"/>
        <c:crossBetween val="between"/>
      </c:valAx>
      <c:valAx>
        <c:axId val="-1481426128"/>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481426672"/>
        <c:crosses val="max"/>
        <c:crossBetween val="between"/>
        <c:majorUnit val="2.5"/>
      </c:valAx>
      <c:catAx>
        <c:axId val="-1481426672"/>
        <c:scaling>
          <c:orientation val="minMax"/>
        </c:scaling>
        <c:delete val="1"/>
        <c:axPos val="b"/>
        <c:numFmt formatCode="General" sourceLinked="1"/>
        <c:majorTickMark val="out"/>
        <c:minorTickMark val="none"/>
        <c:tickLblPos val="nextTo"/>
        <c:crossAx val="-1481426128"/>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5F78-46AD-95D3-12F70500A63C}"/>
            </c:ext>
          </c:extLst>
        </c:ser>
        <c:dLbls>
          <c:showLegendKey val="0"/>
          <c:showVal val="0"/>
          <c:showCatName val="0"/>
          <c:showSerName val="0"/>
          <c:showPercent val="0"/>
          <c:showBubbleSize val="0"/>
        </c:dLbls>
        <c:gapWidth val="300"/>
        <c:axId val="-1481424496"/>
        <c:axId val="-1454637808"/>
      </c:barChart>
      <c:lineChart>
        <c:grouping val="standard"/>
        <c:varyColors val="0"/>
        <c:ser>
          <c:idx val="3"/>
          <c:order val="1"/>
          <c:tx>
            <c:v>Potenciālā IKP augsme</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5F78-46AD-95D3-12F70500A63C}"/>
            </c:ext>
          </c:extLst>
        </c:ser>
        <c:ser>
          <c:idx val="1"/>
          <c:order val="2"/>
          <c:tx>
            <c:v>Budžeta likumā noteiktie maksimālie izdevumi</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5F78-46AD-95D3-12F70500A63C}"/>
            </c:ext>
          </c:extLst>
        </c:ser>
        <c:dLbls>
          <c:showLegendKey val="0"/>
          <c:showVal val="0"/>
          <c:showCatName val="0"/>
          <c:showSerName val="0"/>
          <c:showPercent val="0"/>
          <c:showBubbleSize val="0"/>
        </c:dLbls>
        <c:marker val="1"/>
        <c:smooth val="0"/>
        <c:axId val="-1481424496"/>
        <c:axId val="-1454637808"/>
      </c:lineChart>
      <c:catAx>
        <c:axId val="-1481424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454637808"/>
        <c:crosses val="autoZero"/>
        <c:auto val="1"/>
        <c:lblAlgn val="ctr"/>
        <c:lblOffset val="100"/>
        <c:noMultiLvlLbl val="0"/>
      </c:catAx>
      <c:valAx>
        <c:axId val="-1454637808"/>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481424496"/>
        <c:crosses val="autoZero"/>
        <c:crossBetween val="between"/>
      </c:valAx>
      <c:spPr>
        <a:noFill/>
        <a:ln>
          <a:noFill/>
        </a:ln>
        <a:effectLst/>
      </c:spPr>
    </c:plotArea>
    <c:legend>
      <c:legendPos val="b"/>
      <c:layout>
        <c:manualLayout>
          <c:xMode val="edge"/>
          <c:yMode val="edge"/>
          <c:x val="0.12350546806649169"/>
          <c:y val="0.83485236469978819"/>
          <c:w val="0.79847644641523119"/>
          <c:h val="0.165147635300212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1530934240"/>
        <c:axId val="-1530935328"/>
      </c:barChart>
      <c:catAx>
        <c:axId val="-15309342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30935328"/>
        <c:crosses val="autoZero"/>
        <c:auto val="1"/>
        <c:lblAlgn val="ctr"/>
        <c:lblOffset val="100"/>
        <c:noMultiLvlLbl val="0"/>
      </c:catAx>
      <c:valAx>
        <c:axId val="-153093532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3093424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8742206514973969"/>
        </c:manualLayout>
      </c:layout>
      <c:barChart>
        <c:barDir val="col"/>
        <c:grouping val="clustered"/>
        <c:varyColors val="0"/>
        <c:ser>
          <c:idx val="2"/>
          <c:order val="0"/>
          <c:tx>
            <c:v>Budget expenditure growth (actual outcome)</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DA57-4097-AA4F-905534629794}"/>
            </c:ext>
          </c:extLst>
        </c:ser>
        <c:dLbls>
          <c:showLegendKey val="0"/>
          <c:showVal val="0"/>
          <c:showCatName val="0"/>
          <c:showSerName val="0"/>
          <c:showPercent val="0"/>
          <c:showBubbleSize val="0"/>
        </c:dLbls>
        <c:gapWidth val="300"/>
        <c:axId val="-1454637264"/>
        <c:axId val="-1454638896"/>
      </c:barChart>
      <c:lineChart>
        <c:grouping val="standard"/>
        <c:varyColors val="0"/>
        <c:ser>
          <c:idx val="3"/>
          <c:order val="1"/>
          <c:tx>
            <c:v>Potential GDP growth</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DA57-4097-AA4F-905534629794}"/>
            </c:ext>
          </c:extLst>
        </c:ser>
        <c:ser>
          <c:idx val="1"/>
          <c:order val="2"/>
          <c:tx>
            <c:v>Maximum expenditures stated in the Budget law</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DA57-4097-AA4F-905534629794}"/>
            </c:ext>
          </c:extLst>
        </c:ser>
        <c:dLbls>
          <c:showLegendKey val="0"/>
          <c:showVal val="0"/>
          <c:showCatName val="0"/>
          <c:showSerName val="0"/>
          <c:showPercent val="0"/>
          <c:showBubbleSize val="0"/>
        </c:dLbls>
        <c:marker val="1"/>
        <c:smooth val="0"/>
        <c:axId val="-1454637264"/>
        <c:axId val="-1454638896"/>
      </c:lineChart>
      <c:catAx>
        <c:axId val="-1454637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454638896"/>
        <c:crosses val="autoZero"/>
        <c:auto val="1"/>
        <c:lblAlgn val="ctr"/>
        <c:lblOffset val="100"/>
        <c:noMultiLvlLbl val="0"/>
      </c:catAx>
      <c:valAx>
        <c:axId val="-145463889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454637264"/>
        <c:crosses val="autoZero"/>
        <c:crossBetween val="between"/>
      </c:valAx>
      <c:spPr>
        <a:noFill/>
        <a:ln>
          <a:noFill/>
        </a:ln>
        <a:effectLst/>
      </c:spPr>
    </c:plotArea>
    <c:legend>
      <c:legendPos val="b"/>
      <c:layout>
        <c:manualLayout>
          <c:xMode val="edge"/>
          <c:yMode val="edge"/>
          <c:x val="0"/>
          <c:y val="0.77878682952535372"/>
          <c:w val="0.9706788931230913"/>
          <c:h val="0.22121317047464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Valdības izdevumu un ekonomikas pieauguma salīdzinājums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1"/>
          <c:order val="1"/>
          <c:tx>
            <c:v>Faktiskais budžeta izdevumu pieaugums</c:v>
          </c:tx>
          <c:spPr>
            <a:solidFill>
              <a:schemeClr val="bg1">
                <a:lumMod val="65000"/>
              </a:schemeClr>
            </a:solidFill>
            <a:ln>
              <a:solidFill>
                <a:schemeClr val="bg1">
                  <a:lumMod val="65000"/>
                </a:schemeClr>
              </a:solidFill>
            </a:ln>
            <a:effectLst/>
          </c:spPr>
          <c:invertIfNegative val="0"/>
          <c:cat>
            <c:numRef>
              <c:f>Izdevumi_potencials!$D$6:$G$6</c:f>
              <c:numCache>
                <c:formatCode>General</c:formatCode>
                <c:ptCount val="4"/>
                <c:pt idx="0">
                  <c:v>2014</c:v>
                </c:pt>
                <c:pt idx="1">
                  <c:v>2015</c:v>
                </c:pt>
                <c:pt idx="2">
                  <c:v>2016</c:v>
                </c:pt>
                <c:pt idx="3">
                  <c:v>2017</c:v>
                </c:pt>
              </c:numCache>
            </c:numRef>
          </c:cat>
          <c:val>
            <c:numRef>
              <c:f>Izdevumi_potencials!$D$8:$G$8</c:f>
              <c:numCache>
                <c:formatCode>#\ ##0.0</c:formatCode>
                <c:ptCount val="4"/>
                <c:pt idx="0">
                  <c:v>4.2759291435279039</c:v>
                </c:pt>
                <c:pt idx="1">
                  <c:v>3.0689482260188612</c:v>
                </c:pt>
                <c:pt idx="2">
                  <c:v>7.029328760683029E-2</c:v>
                </c:pt>
                <c:pt idx="3">
                  <c:v>2.8252551833498813</c:v>
                </c:pt>
              </c:numCache>
            </c:numRef>
          </c:val>
          <c:extLst>
            <c:ext xmlns:c16="http://schemas.microsoft.com/office/drawing/2014/chart" uri="{C3380CC4-5D6E-409C-BE32-E72D297353CC}">
              <c16:uniqueId val="{00000000-CC66-4B9F-8610-F2B62FEB1066}"/>
            </c:ext>
          </c:extLst>
        </c:ser>
        <c:dLbls>
          <c:showLegendKey val="0"/>
          <c:showVal val="0"/>
          <c:showCatName val="0"/>
          <c:showSerName val="0"/>
          <c:showPercent val="0"/>
          <c:showBubbleSize val="0"/>
        </c:dLbls>
        <c:gapWidth val="300"/>
        <c:axId val="-1454627472"/>
        <c:axId val="-1454636720"/>
      </c:barChart>
      <c:lineChart>
        <c:grouping val="standard"/>
        <c:varyColors val="0"/>
        <c:ser>
          <c:idx val="0"/>
          <c:order val="0"/>
          <c:tx>
            <c:v>Budžeta likumā noteikto maksimālo izdevumu pieaugums</c:v>
          </c:tx>
          <c:spPr>
            <a:ln w="28575" cap="rnd">
              <a:solidFill>
                <a:schemeClr val="accent2">
                  <a:lumMod val="60000"/>
                  <a:lumOff val="4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Izdevumi_potencials!$D$7:$G$7</c:f>
              <c:numCache>
                <c:formatCode>#\ ##0.0</c:formatCode>
                <c:ptCount val="4"/>
                <c:pt idx="0">
                  <c:v>3.0391698646865279</c:v>
                </c:pt>
                <c:pt idx="1">
                  <c:v>3.9639634612129555</c:v>
                </c:pt>
                <c:pt idx="2">
                  <c:v>2.6095734711495169</c:v>
                </c:pt>
                <c:pt idx="3">
                  <c:v>5.0350415319658595</c:v>
                </c:pt>
              </c:numCache>
            </c:numRef>
          </c:val>
          <c:smooth val="0"/>
          <c:extLst>
            <c:ext xmlns:c16="http://schemas.microsoft.com/office/drawing/2014/chart" uri="{C3380CC4-5D6E-409C-BE32-E72D297353CC}">
              <c16:uniqueId val="{00000001-CC66-4B9F-8610-F2B62FEB1066}"/>
            </c:ext>
          </c:extLst>
        </c:ser>
        <c:ser>
          <c:idx val="2"/>
          <c:order val="2"/>
          <c:tx>
            <c:v>Potenciālā IKP pieaugums</c:v>
          </c:tx>
          <c:spPr>
            <a:ln w="28575" cap="rnd">
              <a:solidFill>
                <a:schemeClr val="accent5">
                  <a:lumMod val="5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Izdevumi_potencials!$D$9:$G$9</c:f>
              <c:numCache>
                <c:formatCode>#\ ##0.0</c:formatCode>
                <c:ptCount val="4"/>
                <c:pt idx="0">
                  <c:v>1.4758629305202589</c:v>
                </c:pt>
                <c:pt idx="1">
                  <c:v>1.9393386180406154</c:v>
                </c:pt>
                <c:pt idx="2">
                  <c:v>2.4147435962267965</c:v>
                </c:pt>
                <c:pt idx="3">
                  <c:v>2.7355505529511417</c:v>
                </c:pt>
              </c:numCache>
            </c:numRef>
          </c:val>
          <c:smooth val="0"/>
          <c:extLst>
            <c:ext xmlns:c16="http://schemas.microsoft.com/office/drawing/2014/chart" uri="{C3380CC4-5D6E-409C-BE32-E72D297353CC}">
              <c16:uniqueId val="{00000002-CC66-4B9F-8610-F2B62FEB1066}"/>
            </c:ext>
          </c:extLst>
        </c:ser>
        <c:dLbls>
          <c:showLegendKey val="0"/>
          <c:showVal val="0"/>
          <c:showCatName val="0"/>
          <c:showSerName val="0"/>
          <c:showPercent val="0"/>
          <c:showBubbleSize val="0"/>
        </c:dLbls>
        <c:marker val="1"/>
        <c:smooth val="0"/>
        <c:axId val="-1454627472"/>
        <c:axId val="-1454636720"/>
      </c:lineChart>
      <c:catAx>
        <c:axId val="-145462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36720"/>
        <c:crosses val="autoZero"/>
        <c:auto val="1"/>
        <c:lblAlgn val="ctr"/>
        <c:lblOffset val="100"/>
        <c:noMultiLvlLbl val="0"/>
      </c:catAx>
      <c:valAx>
        <c:axId val="-145463672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27472"/>
        <c:crosses val="autoZero"/>
        <c:crossBetween val="between"/>
      </c:valAx>
      <c:spPr>
        <a:noFill/>
        <a:ln>
          <a:noFill/>
        </a:ln>
        <a:effectLst/>
      </c:spPr>
    </c:plotArea>
    <c:legend>
      <c:legendPos val="b"/>
      <c:layout>
        <c:manualLayout>
          <c:xMode val="edge"/>
          <c:yMode val="edge"/>
          <c:x val="0.13831238936331627"/>
          <c:y val="0.7899280748237878"/>
          <c:w val="0.78204889411947787"/>
          <c:h val="0.187207100698247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3217274461852679"/>
          <c:y val="2.9239766081871343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5176921305889397"/>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6EF1-4FEE-AEA6-538E108F9C9A}"/>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8-6EF1-4FEE-AEA6-538E108F9C9A}"/>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6EF1-4FEE-AEA6-538E108F9C9A}"/>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A-6EF1-4FEE-AEA6-538E108F9C9A}"/>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B-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4.5370709035148904</c:v>
                </c:pt>
                <c:pt idx="8">
                  <c:v>4.9568356005545873</c:v>
                </c:pt>
                <c:pt idx="9">
                  <c:v>2.2821784559421623</c:v>
                </c:pt>
                <c:pt idx="10">
                  <c:v>5.3999999999999657</c:v>
                </c:pt>
              </c:numCache>
            </c:numRef>
          </c:val>
          <c:smooth val="0"/>
          <c:extLst>
            <c:ext xmlns:c16="http://schemas.microsoft.com/office/drawing/2014/chart" uri="{C3380CC4-5D6E-409C-BE32-E72D297353CC}">
              <c16:uniqueId val="{00000000-2A1E-4D3E-9649-0303950B110A}"/>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0-6EF1-4FEE-AEA6-538E108F9C9A}"/>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1-6EF1-4FEE-AEA6-538E108F9C9A}"/>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2-6EF1-4FEE-AEA6-538E108F9C9A}"/>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3-6EF1-4FEE-AEA6-538E108F9C9A}"/>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4-6EF1-4FEE-AEA6-538E108F9C9A}"/>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01-2A1E-4D3E-9649-0303950B110A}"/>
            </c:ext>
          </c:extLst>
        </c:ser>
        <c:dLbls>
          <c:showLegendKey val="0"/>
          <c:showVal val="0"/>
          <c:showCatName val="0"/>
          <c:showSerName val="0"/>
          <c:showPercent val="0"/>
          <c:showBubbleSize val="0"/>
        </c:dLbls>
        <c:smooth val="0"/>
        <c:axId val="-1454632368"/>
        <c:axId val="-1454628016"/>
      </c:lineChart>
      <c:catAx>
        <c:axId val="-145463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28016"/>
        <c:crosses val="autoZero"/>
        <c:auto val="1"/>
        <c:lblAlgn val="ctr"/>
        <c:lblOffset val="100"/>
        <c:noMultiLvlLbl val="0"/>
      </c:catAx>
      <c:valAx>
        <c:axId val="-14546280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32368"/>
        <c:crosses val="autoZero"/>
        <c:crossBetween val="between"/>
      </c:valAx>
      <c:spPr>
        <a:noFill/>
        <a:ln>
          <a:noFill/>
        </a:ln>
        <a:effectLst/>
      </c:spPr>
    </c:plotArea>
    <c:legend>
      <c:legendPos val="b"/>
      <c:layout>
        <c:manualLayout>
          <c:xMode val="edge"/>
          <c:yMode val="edge"/>
          <c:x val="1.9906658425376013E-2"/>
          <c:y val="0.81383248146613252"/>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r>
              <a:rPr lang="lv-LV" sz="1200"/>
              <a:t>Līdzekļi neparedzētiem gadījumiem  2017. gadā, milj. eiro</a:t>
            </a:r>
          </a:p>
        </c:rich>
      </c:tx>
      <c:layout>
        <c:manualLayout>
          <c:xMode val="edge"/>
          <c:yMode val="edge"/>
          <c:x val="7.3930446194225716E-2"/>
          <c:y val="3.2567046124040697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6580927384076991E-2"/>
          <c:y val="0.14728446609597404"/>
          <c:w val="0.90286351706036749"/>
          <c:h val="0.75827815206374427"/>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9802-44F9-9257-C63491AA0DA9}"/>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9802-44F9-9257-C63491AA0DA9}"/>
            </c:ext>
          </c:extLst>
        </c:ser>
        <c:dLbls>
          <c:showLegendKey val="0"/>
          <c:showVal val="0"/>
          <c:showCatName val="0"/>
          <c:showSerName val="0"/>
          <c:showPercent val="0"/>
          <c:showBubbleSize val="0"/>
        </c:dLbls>
        <c:gapWidth val="219"/>
        <c:overlap val="-27"/>
        <c:axId val="-1454631280"/>
        <c:axId val="-1454634544"/>
      </c:barChart>
      <c:catAx>
        <c:axId val="-145463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34544"/>
        <c:crosses val="autoZero"/>
        <c:auto val="1"/>
        <c:lblAlgn val="ctr"/>
        <c:lblOffset val="100"/>
        <c:noMultiLvlLbl val="0"/>
      </c:catAx>
      <c:valAx>
        <c:axId val="-1454634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31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1454626928"/>
        <c:axId val="-1454638352"/>
      </c:barChart>
      <c:catAx>
        <c:axId val="-14546269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38352"/>
        <c:crosses val="autoZero"/>
        <c:auto val="1"/>
        <c:lblAlgn val="ctr"/>
        <c:lblOffset val="100"/>
        <c:noMultiLvlLbl val="0"/>
      </c:catAx>
      <c:valAx>
        <c:axId val="-14546383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26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General government</a:t>
            </a:r>
            <a:r>
              <a:rPr lang="lv-LV" sz="1200" baseline="0"/>
              <a:t> expenditures in 2016, million euro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COFOG!$K$24</c:f>
              <c:strCache>
                <c:ptCount val="1"/>
                <c:pt idx="0">
                  <c:v>2016</c:v>
                </c:pt>
              </c:strCache>
            </c:strRef>
          </c:tx>
          <c:spPr>
            <a:solidFill>
              <a:srgbClr val="002060"/>
            </a:solidFill>
            <a:ln>
              <a:noFill/>
            </a:ln>
            <a:effectLst/>
          </c:spPr>
          <c:invertIfNegative val="0"/>
          <c:cat>
            <c:strRef>
              <c:f>COFOG!$J$25:$J$34</c:f>
              <c:strCache>
                <c:ptCount val="10"/>
                <c:pt idx="0">
                  <c:v>Environment protection</c:v>
                </c:pt>
                <c:pt idx="1">
                  <c:v>Housing and community amenities</c:v>
                </c:pt>
                <c:pt idx="2">
                  <c:v>Recreation, culture and religion</c:v>
                </c:pt>
                <c:pt idx="3">
                  <c:v>Defence</c:v>
                </c:pt>
                <c:pt idx="4">
                  <c:v>Public order and safety</c:v>
                </c:pt>
                <c:pt idx="5">
                  <c:v>Health</c:v>
                </c:pt>
                <c:pt idx="6">
                  <c:v>General public services</c:v>
                </c:pt>
                <c:pt idx="7">
                  <c:v>Economic affairs</c:v>
                </c:pt>
                <c:pt idx="8">
                  <c:v>Education</c:v>
                </c:pt>
                <c:pt idx="9">
                  <c:v>Social protection</c:v>
                </c:pt>
              </c:strCache>
            </c:strRef>
          </c:cat>
          <c:val>
            <c:numRef>
              <c:f>COFOG!$K$25:$K$34</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457-493F-AB1A-728E41596E5E}"/>
            </c:ext>
          </c:extLst>
        </c:ser>
        <c:dLbls>
          <c:showLegendKey val="0"/>
          <c:showVal val="0"/>
          <c:showCatName val="0"/>
          <c:showSerName val="0"/>
          <c:showPercent val="0"/>
          <c:showBubbleSize val="0"/>
        </c:dLbls>
        <c:gapWidth val="182"/>
        <c:axId val="-1454636176"/>
        <c:axId val="-1454624752"/>
      </c:barChart>
      <c:catAx>
        <c:axId val="-1454636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24752"/>
        <c:crosses val="autoZero"/>
        <c:auto val="1"/>
        <c:lblAlgn val="ctr"/>
        <c:lblOffset val="100"/>
        <c:noMultiLvlLbl val="0"/>
      </c:catAx>
      <c:valAx>
        <c:axId val="-14546247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36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Valsts budžeta izdevumi 2016 gadā, % no IKP </a:t>
            </a:r>
          </a:p>
        </c:rich>
      </c:tx>
      <c:overlay val="0"/>
      <c:spPr>
        <a:noFill/>
        <a:ln w="25400">
          <a:noFill/>
        </a:ln>
      </c:spPr>
    </c:title>
    <c:autoTitleDeleted val="0"/>
    <c:plotArea>
      <c:layout>
        <c:manualLayout>
          <c:layoutTarget val="inner"/>
          <c:xMode val="edge"/>
          <c:yMode val="edge"/>
          <c:x val="0.14863205225983114"/>
          <c:y val="8.8898642300090744E-2"/>
          <c:w val="0.8232211705207797"/>
          <c:h val="0.86289216816003089"/>
        </c:manualLayout>
      </c:layout>
      <c:barChart>
        <c:barDir val="bar"/>
        <c:grouping val="clustered"/>
        <c:varyColors val="0"/>
        <c:ser>
          <c:idx val="0"/>
          <c:order val="0"/>
          <c:tx>
            <c:strRef>
              <c:f>COFOG_2016!$B$3</c:f>
              <c:strCache>
                <c:ptCount val="1"/>
                <c:pt idx="0">
                  <c:v>2016</c:v>
                </c:pt>
              </c:strCache>
            </c:strRef>
          </c:tx>
          <c:spPr>
            <a:solidFill>
              <a:schemeClr val="bg1">
                <a:lumMod val="85000"/>
              </a:schemeClr>
            </a:solidFill>
            <a:ln>
              <a:noFill/>
            </a:ln>
            <a:effectLst/>
          </c:spPr>
          <c:invertIfNegative val="0"/>
          <c:dPt>
            <c:idx val="12"/>
            <c:invertIfNegative val="0"/>
            <c:bubble3D val="0"/>
            <c:spPr>
              <a:solidFill>
                <a:srgbClr val="C00000"/>
              </a:solidFill>
              <a:ln w="25400">
                <a:noFill/>
              </a:ln>
            </c:spPr>
            <c:extLst>
              <c:ext xmlns:c16="http://schemas.microsoft.com/office/drawing/2014/chart" uri="{C3380CC4-5D6E-409C-BE32-E72D297353CC}">
                <c16:uniqueId val="{00000001-CF19-42C5-8FCC-ED013FA679C7}"/>
              </c:ext>
            </c:extLst>
          </c:dPt>
          <c:dPt>
            <c:idx val="13"/>
            <c:invertIfNegative val="0"/>
            <c:bubble3D val="0"/>
            <c:spPr>
              <a:solidFill>
                <a:schemeClr val="accent5">
                  <a:lumMod val="50000"/>
                </a:schemeClr>
              </a:solidFill>
              <a:ln>
                <a:noFill/>
              </a:ln>
              <a:effectLst/>
            </c:spPr>
            <c:extLst>
              <c:ext xmlns:c16="http://schemas.microsoft.com/office/drawing/2014/chart" uri="{C3380CC4-5D6E-409C-BE32-E72D297353CC}">
                <c16:uniqueId val="{00000003-CF19-42C5-8FCC-ED013FA679C7}"/>
              </c:ext>
            </c:extLst>
          </c:dPt>
          <c:dPt>
            <c:idx val="18"/>
            <c:invertIfNegative val="0"/>
            <c:bubble3D val="0"/>
            <c:spPr>
              <a:solidFill>
                <a:srgbClr val="C00000"/>
              </a:solidFill>
              <a:ln w="25400">
                <a:noFill/>
              </a:ln>
            </c:spPr>
            <c:extLst>
              <c:ext xmlns:c16="http://schemas.microsoft.com/office/drawing/2014/chart" uri="{C3380CC4-5D6E-409C-BE32-E72D297353CC}">
                <c16:uniqueId val="{00000005-CF19-42C5-8FCC-ED013FA679C7}"/>
              </c:ext>
            </c:extLst>
          </c:dPt>
          <c:dPt>
            <c:idx val="19"/>
            <c:invertIfNegative val="0"/>
            <c:bubble3D val="0"/>
            <c:spPr>
              <a:solidFill>
                <a:schemeClr val="accent5">
                  <a:lumMod val="50000"/>
                </a:schemeClr>
              </a:solidFill>
              <a:ln>
                <a:noFill/>
              </a:ln>
              <a:effectLst/>
            </c:spPr>
            <c:extLst>
              <c:ext xmlns:c16="http://schemas.microsoft.com/office/drawing/2014/chart" uri="{C3380CC4-5D6E-409C-BE32-E72D297353CC}">
                <c16:uniqueId val="{00000007-CF19-42C5-8FCC-ED013FA679C7}"/>
              </c:ext>
            </c:extLst>
          </c:dPt>
          <c:dLbls>
            <c:dLbl>
              <c:idx val="12"/>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1-CF19-42C5-8FCC-ED013FA679C7}"/>
                </c:ext>
              </c:extLst>
            </c:dLbl>
            <c:dLbl>
              <c:idx val="13"/>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3-CF19-42C5-8FCC-ED013FA679C7}"/>
                </c:ext>
              </c:extLst>
            </c:dLbl>
            <c:dLbl>
              <c:idx val="18"/>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5-CF19-42C5-8FCC-ED013FA679C7}"/>
                </c:ext>
              </c:extLst>
            </c:dLbl>
            <c:dLbl>
              <c:idx val="19"/>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7-CF19-42C5-8FCC-ED013FA679C7}"/>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COFOG_2016!$A$4:$A$23</c:f>
              <c:strCache>
                <c:ptCount val="20"/>
                <c:pt idx="0">
                  <c:v>(Latvija)</c:v>
                </c:pt>
                <c:pt idx="1">
                  <c:v>Vispārējie sabiedriskie pakalpojumi (ES 28)</c:v>
                </c:pt>
                <c:pt idx="2">
                  <c:v>(Latvija)</c:v>
                </c:pt>
                <c:pt idx="3">
                  <c:v>Aizsardzība (ES 28)</c:v>
                </c:pt>
                <c:pt idx="4">
                  <c:v>(Latvija)</c:v>
                </c:pt>
                <c:pt idx="5">
                  <c:v>Sabiedriskā kārtība un drošība (ES 28)</c:v>
                </c:pt>
                <c:pt idx="6">
                  <c:v>(Latvija)</c:v>
                </c:pt>
                <c:pt idx="7">
                  <c:v>Ekonomiskā darbība (ES 28)</c:v>
                </c:pt>
                <c:pt idx="8">
                  <c:v>(Latvija)</c:v>
                </c:pt>
                <c:pt idx="9">
                  <c:v>Vides aizsardzība (ES 28)</c:v>
                </c:pt>
                <c:pt idx="10">
                  <c:v>(Latvija)</c:v>
                </c:pt>
                <c:pt idx="11">
                  <c:v>Mājoklis un komunālā saimniecība (ES 28)</c:v>
                </c:pt>
                <c:pt idx="12">
                  <c:v>(Latvija)</c:v>
                </c:pt>
                <c:pt idx="13">
                  <c:v>Veselība (ES 28)</c:v>
                </c:pt>
                <c:pt idx="14">
                  <c:v>(Latvija)</c:v>
                </c:pt>
                <c:pt idx="15">
                  <c:v>Atpūta, kultūra un reliģija (ES 28)</c:v>
                </c:pt>
                <c:pt idx="16">
                  <c:v>(Latvija)</c:v>
                </c:pt>
                <c:pt idx="17">
                  <c:v>Izglītība (ES 28)</c:v>
                </c:pt>
                <c:pt idx="18">
                  <c:v>(Latvija)</c:v>
                </c:pt>
                <c:pt idx="19">
                  <c:v>Sociālā aizsardzība (ES 28)</c:v>
                </c:pt>
              </c:strCache>
            </c:strRef>
          </c:cat>
          <c:val>
            <c:numRef>
              <c:f>COFOG_2016!$B$4:$B$23</c:f>
              <c:numCache>
                <c:formatCode>General</c:formatCode>
                <c:ptCount val="20"/>
                <c:pt idx="0">
                  <c:v>4.4000000000000004</c:v>
                </c:pt>
                <c:pt idx="1">
                  <c:v>6</c:v>
                </c:pt>
                <c:pt idx="2">
                  <c:v>1.6</c:v>
                </c:pt>
                <c:pt idx="3">
                  <c:v>1.3</c:v>
                </c:pt>
                <c:pt idx="4">
                  <c:v>2.2000000000000002</c:v>
                </c:pt>
                <c:pt idx="5">
                  <c:v>1.7</c:v>
                </c:pt>
                <c:pt idx="6">
                  <c:v>4.9000000000000004</c:v>
                </c:pt>
                <c:pt idx="7">
                  <c:v>4</c:v>
                </c:pt>
                <c:pt idx="8">
                  <c:v>0.5</c:v>
                </c:pt>
                <c:pt idx="9">
                  <c:v>0.7</c:v>
                </c:pt>
                <c:pt idx="10">
                  <c:v>0.9</c:v>
                </c:pt>
                <c:pt idx="11">
                  <c:v>0.6</c:v>
                </c:pt>
                <c:pt idx="12">
                  <c:v>3.7</c:v>
                </c:pt>
                <c:pt idx="13">
                  <c:v>7.1</c:v>
                </c:pt>
                <c:pt idx="14">
                  <c:v>1.4</c:v>
                </c:pt>
                <c:pt idx="15">
                  <c:v>1</c:v>
                </c:pt>
                <c:pt idx="16">
                  <c:v>5.5</c:v>
                </c:pt>
                <c:pt idx="17">
                  <c:v>4.7</c:v>
                </c:pt>
                <c:pt idx="18">
                  <c:v>12</c:v>
                </c:pt>
                <c:pt idx="19">
                  <c:v>19.100000000000001</c:v>
                </c:pt>
              </c:numCache>
            </c:numRef>
          </c:val>
          <c:extLst>
            <c:ext xmlns:c16="http://schemas.microsoft.com/office/drawing/2014/chart" uri="{C3380CC4-5D6E-409C-BE32-E72D297353CC}">
              <c16:uniqueId val="{00000008-CF19-42C5-8FCC-ED013FA679C7}"/>
            </c:ext>
          </c:extLst>
        </c:ser>
        <c:dLbls>
          <c:showLegendKey val="0"/>
          <c:showVal val="0"/>
          <c:showCatName val="0"/>
          <c:showSerName val="0"/>
          <c:showPercent val="0"/>
          <c:showBubbleSize val="0"/>
        </c:dLbls>
        <c:gapWidth val="150"/>
        <c:axId val="-1454624208"/>
        <c:axId val="-1454635632"/>
      </c:barChart>
      <c:catAx>
        <c:axId val="-1454624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lv-LV"/>
          </a:p>
        </c:txPr>
        <c:crossAx val="-1454635632"/>
        <c:crosses val="autoZero"/>
        <c:auto val="1"/>
        <c:lblAlgn val="ctr"/>
        <c:lblOffset val="100"/>
        <c:noMultiLvlLbl val="1"/>
      </c:catAx>
      <c:valAx>
        <c:axId val="-1454635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2420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1454625296"/>
        <c:axId val="-1454629104"/>
      </c:barChart>
      <c:catAx>
        <c:axId val="-14546252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29104"/>
        <c:crosses val="autoZero"/>
        <c:auto val="1"/>
        <c:lblAlgn val="ctr"/>
        <c:lblOffset val="100"/>
        <c:noMultiLvlLbl val="0"/>
      </c:catAx>
      <c:valAx>
        <c:axId val="-145462910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2529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State budget revenues</a:t>
            </a:r>
            <a:r>
              <a:rPr lang="lv-LV" baseline="0"/>
              <a:t> in 2018, million euro, planning</a:t>
            </a:r>
            <a:endParaRPr lang="lv-LV" sz="1100"/>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Ienemumi!$E$2</c:f>
              <c:strCache>
                <c:ptCount val="1"/>
                <c:pt idx="0">
                  <c:v>2018</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Ienemumi!$D$3:$D$14</c:f>
              <c:strCache>
                <c:ptCount val="12"/>
                <c:pt idx="0">
                  <c:v>Social contributions</c:v>
                </c:pt>
                <c:pt idx="1">
                  <c:v>Value added tax</c:v>
                </c:pt>
                <c:pt idx="2">
                  <c:v>Excise duty</c:v>
                </c:pt>
                <c:pt idx="3">
                  <c:v>Personal income tax</c:v>
                </c:pt>
                <c:pt idx="4">
                  <c:v>Corporate income tax</c:v>
                </c:pt>
                <c:pt idx="5">
                  <c:v>Vehicle operating tax</c:v>
                </c:pt>
                <c:pt idx="6">
                  <c:v>Customs duty</c:v>
                </c:pt>
                <c:pt idx="7">
                  <c:v>Solidarity tax</c:v>
                </c:pt>
                <c:pt idx="8">
                  <c:v>Gambling tax</c:v>
                </c:pt>
                <c:pt idx="9">
                  <c:v>Natural resources tax</c:v>
                </c:pt>
                <c:pt idx="10">
                  <c:v>Company car tax</c:v>
                </c:pt>
                <c:pt idx="11">
                  <c:v>Subsidised energy tax</c:v>
                </c:pt>
              </c:strCache>
            </c:strRef>
          </c:cat>
          <c:val>
            <c:numRef>
              <c:f>Ienemumi!$E$3:$E$14</c:f>
              <c:numCache>
                <c:formatCode>0</c:formatCode>
                <c:ptCount val="12"/>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numCache>
            </c:numRef>
          </c:val>
          <c:extLst>
            <c:ext xmlns:c16="http://schemas.microsoft.com/office/drawing/2014/chart" uri="{C3380CC4-5D6E-409C-BE32-E72D297353CC}">
              <c16:uniqueId val="{00000000-C7C2-42CF-A2C5-8EAEBED1F6A0}"/>
            </c:ext>
          </c:extLst>
        </c:ser>
        <c:dLbls>
          <c:showLegendKey val="0"/>
          <c:showVal val="0"/>
          <c:showCatName val="0"/>
          <c:showSerName val="0"/>
          <c:showPercent val="0"/>
          <c:showBubbleSize val="0"/>
        </c:dLbls>
        <c:gapWidth val="182"/>
        <c:axId val="-1454635088"/>
        <c:axId val="-1454626384"/>
      </c:barChart>
      <c:catAx>
        <c:axId val="-1454635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26384"/>
        <c:crosses val="autoZero"/>
        <c:auto val="1"/>
        <c:lblAlgn val="ctr"/>
        <c:lblOffset val="100"/>
        <c:noMultiLvlLbl val="0"/>
      </c:catAx>
      <c:valAx>
        <c:axId val="-145462638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546350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r>
              <a:rPr lang="lv-LV" sz="1100"/>
              <a:t>Līdzekļi neparedzētiem gadījumiem  2017. gadā, milj. eiro</a:t>
            </a:r>
          </a:p>
        </c:rich>
      </c:tx>
      <c:layout>
        <c:manualLayout>
          <c:xMode val="edge"/>
          <c:yMode val="edge"/>
          <c:x val="8.998322536189729E-2"/>
          <c:y val="1.4360968289528266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362457922566577"/>
          <c:y val="0.17656977403750165"/>
          <c:w val="0.86915829872978978"/>
          <c:h val="0.72899292882307165"/>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7815-4A55-9C29-0BB625E81566}"/>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7815-4A55-9C29-0BB625E81566}"/>
            </c:ext>
          </c:extLst>
        </c:ser>
        <c:dLbls>
          <c:showLegendKey val="0"/>
          <c:showVal val="0"/>
          <c:showCatName val="0"/>
          <c:showSerName val="0"/>
          <c:showPercent val="0"/>
          <c:showBubbleSize val="0"/>
        </c:dLbls>
        <c:gapWidth val="219"/>
        <c:overlap val="-27"/>
        <c:axId val="-1530933152"/>
        <c:axId val="-1530932608"/>
      </c:barChart>
      <c:catAx>
        <c:axId val="-153093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30932608"/>
        <c:crosses val="autoZero"/>
        <c:auto val="1"/>
        <c:lblAlgn val="ctr"/>
        <c:lblOffset val="100"/>
        <c:noMultiLvlLbl val="0"/>
      </c:catAx>
      <c:valAx>
        <c:axId val="-1530932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30933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25533789245"/>
          <c:y val="1.515104729555864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162230153756732"/>
          <c:y val="0.14513538748832866"/>
          <c:w val="0.81762798681306703"/>
          <c:h val="0.65783924068314992"/>
        </c:manualLayout>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A927-4C96-B765-6C94D5475239}"/>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A927-4C96-B765-6C94D5475239}"/>
            </c:ext>
          </c:extLst>
        </c:ser>
        <c:dLbls>
          <c:showLegendKey val="0"/>
          <c:showVal val="0"/>
          <c:showCatName val="0"/>
          <c:showSerName val="0"/>
          <c:showPercent val="0"/>
          <c:showBubbleSize val="0"/>
        </c:dLbls>
        <c:gapWidth val="219"/>
        <c:overlap val="-27"/>
        <c:axId val="-1530930976"/>
        <c:axId val="-1530930432"/>
      </c:barChart>
      <c:catAx>
        <c:axId val="-153093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30930432"/>
        <c:crosses val="autoZero"/>
        <c:auto val="1"/>
        <c:lblAlgn val="ctr"/>
        <c:lblOffset val="100"/>
        <c:noMultiLvlLbl val="0"/>
      </c:catAx>
      <c:valAx>
        <c:axId val="-1530930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30930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2040790489424116"/>
          <c:y val="2.3752956806325134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61645744899171551"/>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1-7F94-41FA-8D69-145292ED679D}"/>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3-7F94-41FA-8D69-145292ED679D}"/>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5-7F94-41FA-8D69-145292ED679D}"/>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7F94-41FA-8D69-145292ED679D}"/>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4.5370709035148904</c:v>
                </c:pt>
                <c:pt idx="8">
                  <c:v>4.9568356005545873</c:v>
                </c:pt>
                <c:pt idx="9">
                  <c:v>2.2821784559421623</c:v>
                </c:pt>
                <c:pt idx="10">
                  <c:v>5.3999999999999657</c:v>
                </c:pt>
              </c:numCache>
            </c:numRef>
          </c:val>
          <c:smooth val="0"/>
          <c:extLst>
            <c:ext xmlns:c16="http://schemas.microsoft.com/office/drawing/2014/chart" uri="{C3380CC4-5D6E-409C-BE32-E72D297353CC}">
              <c16:uniqueId val="{0000000A-7F94-41FA-8D69-145292ED679D}"/>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C-7F94-41FA-8D69-145292ED679D}"/>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E-7F94-41FA-8D69-145292ED679D}"/>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0-7F94-41FA-8D69-145292ED679D}"/>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2-7F94-41FA-8D69-145292ED679D}"/>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4-7F94-41FA-8D69-145292ED679D}"/>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6-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17-7F94-41FA-8D69-145292ED679D}"/>
            </c:ext>
          </c:extLst>
        </c:ser>
        <c:dLbls>
          <c:showLegendKey val="0"/>
          <c:showVal val="0"/>
          <c:showCatName val="0"/>
          <c:showSerName val="0"/>
          <c:showPercent val="0"/>
          <c:showBubbleSize val="0"/>
        </c:dLbls>
        <c:smooth val="0"/>
        <c:axId val="-1530928800"/>
        <c:axId val="-1530929344"/>
      </c:lineChart>
      <c:catAx>
        <c:axId val="-1530928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30929344"/>
        <c:crosses val="autoZero"/>
        <c:auto val="1"/>
        <c:lblAlgn val="ctr"/>
        <c:lblOffset val="100"/>
        <c:noMultiLvlLbl val="0"/>
      </c:catAx>
      <c:valAx>
        <c:axId val="-15309293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30928800"/>
        <c:crosses val="autoZero"/>
        <c:crossBetween val="between"/>
      </c:valAx>
      <c:spPr>
        <a:noFill/>
        <a:ln>
          <a:noFill/>
        </a:ln>
        <a:effectLst/>
      </c:spPr>
    </c:plotArea>
    <c:legend>
      <c:legendPos val="b"/>
      <c:layout>
        <c:manualLayout>
          <c:xMode val="edge"/>
          <c:yMode val="edge"/>
          <c:x val="1.9906746950748806E-2"/>
          <c:y val="0.83029325038073953"/>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1726689760"/>
        <c:axId val="-1726682688"/>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-0.99999999999999001</c:v>
                </c:pt>
                <c:pt idx="13" formatCode="General">
                  <c:v>-0.39999999999999603</c:v>
                </c:pt>
                <c:pt idx="14" formatCode="General">
                  <c:v>-0.40000000000000541</c:v>
                </c:pt>
                <c:pt idx="15" formatCode="General">
                  <c:v>-0.40000000000000174</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1481430480"/>
        <c:axId val="-1481422864"/>
      </c:lineChart>
      <c:catAx>
        <c:axId val="-172668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726682688"/>
        <c:crosses val="autoZero"/>
        <c:auto val="1"/>
        <c:lblAlgn val="ctr"/>
        <c:lblOffset val="100"/>
        <c:noMultiLvlLbl val="0"/>
      </c:catAx>
      <c:valAx>
        <c:axId val="-1726682688"/>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726689760"/>
        <c:crosses val="autoZero"/>
        <c:crossBetween val="between"/>
      </c:valAx>
      <c:valAx>
        <c:axId val="-1481422864"/>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481430480"/>
        <c:crosses val="max"/>
        <c:crossBetween val="between"/>
        <c:majorUnit val="2.5"/>
      </c:valAx>
      <c:catAx>
        <c:axId val="-1481430480"/>
        <c:scaling>
          <c:orientation val="minMax"/>
        </c:scaling>
        <c:delete val="1"/>
        <c:axPos val="b"/>
        <c:numFmt formatCode="General" sourceLinked="1"/>
        <c:majorTickMark val="out"/>
        <c:minorTickMark val="none"/>
        <c:tickLblPos val="nextTo"/>
        <c:crossAx val="-1481422864"/>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BF44-43D5-B506-38AB94198E49}"/>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BF44-43D5-B506-38AB94198E49}"/>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BF44-43D5-B506-38AB94198E49}"/>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BF44-43D5-B506-38AB94198E49}"/>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9-BF44-43D5-B506-38AB94198E4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B-BF44-43D5-B506-38AB94198E4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37.399999999999991</c:v>
                </c:pt>
                <c:pt idx="16" formatCode="0">
                  <c:v>38</c:v>
                </c:pt>
                <c:pt idx="17" formatCode="0">
                  <c:v>35.6</c:v>
                </c:pt>
                <c:pt idx="18" formatCode="0">
                  <c:v>35.599999999999994</c:v>
                </c:pt>
              </c:numCache>
            </c:numRef>
          </c:val>
          <c:extLst>
            <c:ext xmlns:c16="http://schemas.microsoft.com/office/drawing/2014/chart" uri="{C3380CC4-5D6E-409C-BE32-E72D297353CC}">
              <c16:uniqueId val="{0000000C-BF44-43D5-B506-38AB94198E49}"/>
            </c:ext>
          </c:extLst>
        </c:ser>
        <c:dLbls>
          <c:showLegendKey val="0"/>
          <c:showVal val="0"/>
          <c:showCatName val="0"/>
          <c:showSerName val="0"/>
          <c:showPercent val="0"/>
          <c:showBubbleSize val="0"/>
        </c:dLbls>
        <c:gapWidth val="219"/>
        <c:overlap val="-27"/>
        <c:axId val="-1481435376"/>
        <c:axId val="-1481434288"/>
      </c:barChart>
      <c:catAx>
        <c:axId val="-148143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4288"/>
        <c:crosses val="autoZero"/>
        <c:auto val="1"/>
        <c:lblAlgn val="ctr"/>
        <c:lblOffset val="100"/>
        <c:noMultiLvlLbl val="0"/>
      </c:catAx>
      <c:valAx>
        <c:axId val="-1481434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5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budžeta bilance, % no IKP</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72205260056778"/>
          <c:y val="0.25001502398407094"/>
          <c:w val="0.80939132608423947"/>
          <c:h val="0.55573101638157296"/>
        </c:manualLayout>
      </c:layout>
      <c:barChart>
        <c:barDir val="col"/>
        <c:grouping val="clustered"/>
        <c:varyColors val="0"/>
        <c:ser>
          <c:idx val="0"/>
          <c:order val="0"/>
          <c:tx>
            <c:v>iepriekšējie pieņēmumi</c:v>
          </c:tx>
          <c:spPr>
            <a:pattFill prst="wdUpDiag">
              <a:fgClr>
                <a:srgbClr val="002060"/>
              </a:fgClr>
              <a:bgClr>
                <a:schemeClr val="bg1"/>
              </a:bgClr>
            </a:patt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rezultāts'!$D$3:$G$3</c:f>
              <c:numCache>
                <c:formatCode>#\ ##0.0</c:formatCode>
                <c:ptCount val="4"/>
                <c:pt idx="0">
                  <c:v>-0.999999999999996</c:v>
                </c:pt>
                <c:pt idx="1">
                  <c:v>-0.39999999999999603</c:v>
                </c:pt>
                <c:pt idx="2">
                  <c:v>-0.40000000000000541</c:v>
                </c:pt>
                <c:pt idx="3">
                  <c:v>-0.40000000000000679</c:v>
                </c:pt>
              </c:numCache>
            </c:numRef>
          </c:val>
          <c:extLst>
            <c:ext xmlns:c16="http://schemas.microsoft.com/office/drawing/2014/chart" uri="{C3380CC4-5D6E-409C-BE32-E72D297353CC}">
              <c16:uniqueId val="{00000000-ABC4-4C24-BADB-AD81B51D4BEF}"/>
            </c:ext>
          </c:extLst>
        </c:ser>
        <c:ser>
          <c:idx val="1"/>
          <c:order val="1"/>
          <c:tx>
            <c:v>partijas priekšlikumu rezultāts</c:v>
          </c:tx>
          <c:spPr>
            <a:solidFill>
              <a:srgbClr val="002060"/>
            </a:solid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rezultāts'!$D$4:$G$4</c:f>
              <c:numCache>
                <c:formatCode>#\ ##0.0</c:formatCode>
                <c:ptCount val="4"/>
                <c:pt idx="0">
                  <c:v>-0.99999999999999001</c:v>
                </c:pt>
                <c:pt idx="1">
                  <c:v>-0.39999999999999603</c:v>
                </c:pt>
                <c:pt idx="2">
                  <c:v>-0.40000000000000541</c:v>
                </c:pt>
                <c:pt idx="3">
                  <c:v>-0.40000000000000174</c:v>
                </c:pt>
              </c:numCache>
            </c:numRef>
          </c:val>
          <c:extLst>
            <c:ext xmlns:c16="http://schemas.microsoft.com/office/drawing/2014/chart" uri="{C3380CC4-5D6E-409C-BE32-E72D297353CC}">
              <c16:uniqueId val="{00000001-ABC4-4C24-BADB-AD81B51D4BEF}"/>
            </c:ext>
          </c:extLst>
        </c:ser>
        <c:dLbls>
          <c:showLegendKey val="0"/>
          <c:showVal val="0"/>
          <c:showCatName val="0"/>
          <c:showSerName val="0"/>
          <c:showPercent val="0"/>
          <c:showBubbleSize val="0"/>
        </c:dLbls>
        <c:gapWidth val="150"/>
        <c:axId val="-1481432112"/>
        <c:axId val="-1481435920"/>
      </c:barChart>
      <c:catAx>
        <c:axId val="-1481432112"/>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5920"/>
        <c:crosses val="autoZero"/>
        <c:auto val="1"/>
        <c:lblAlgn val="ctr"/>
        <c:lblOffset val="100"/>
        <c:noMultiLvlLbl val="0"/>
      </c:catAx>
      <c:valAx>
        <c:axId val="-148143592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32112"/>
        <c:crosses val="autoZero"/>
        <c:crossBetween val="between"/>
      </c:valAx>
      <c:spPr>
        <a:noFill/>
        <a:ln>
          <a:noFill/>
        </a:ln>
        <a:effectLst/>
      </c:spPr>
    </c:plotArea>
    <c:legend>
      <c:legendPos val="b"/>
      <c:layout>
        <c:manualLayout>
          <c:xMode val="edge"/>
          <c:yMode val="edge"/>
          <c:x val="0.1827050190154802"/>
          <c:y val="0.8425276495610462"/>
          <c:w val="0.66180048922456125"/>
          <c:h val="0.157472350438953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parāds, % no IKP</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890781509454176"/>
          <c:y val="0.1705287356321839"/>
          <c:w val="0.80120556359026551"/>
          <c:h val="0.57913331523214773"/>
        </c:manualLayout>
      </c:layout>
      <c:lineChart>
        <c:grouping val="standard"/>
        <c:varyColors val="0"/>
        <c:ser>
          <c:idx val="0"/>
          <c:order val="0"/>
          <c:tx>
            <c:v>iepriekšējie pieņēmumi</c:v>
          </c:tx>
          <c:spPr>
            <a:ln w="28575" cap="rnd">
              <a:solidFill>
                <a:srgbClr val="002060"/>
              </a:solidFill>
              <a:prstDash val="dash"/>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rezultāts'!$D$5:$G$5</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0-76FA-4B1F-B3E3-C84EF316A8A6}"/>
            </c:ext>
          </c:extLst>
        </c:ser>
        <c:ser>
          <c:idx val="1"/>
          <c:order val="1"/>
          <c:tx>
            <c:v>partijas priekšlikumu rezultāts</c:v>
          </c:tx>
          <c:spPr>
            <a:ln w="28575" cap="rnd">
              <a:solidFill>
                <a:srgbClr val="002060"/>
              </a:solidFill>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rezultāts'!$D$6:$G$6</c:f>
              <c:numCache>
                <c:formatCode>#\ ##0.0</c:formatCode>
                <c:ptCount val="4"/>
                <c:pt idx="0">
                  <c:v>37.399999999999991</c:v>
                </c:pt>
                <c:pt idx="1">
                  <c:v>38</c:v>
                </c:pt>
                <c:pt idx="2">
                  <c:v>35.6</c:v>
                </c:pt>
                <c:pt idx="3">
                  <c:v>35.599999999999994</c:v>
                </c:pt>
              </c:numCache>
            </c:numRef>
          </c:val>
          <c:smooth val="0"/>
          <c:extLst>
            <c:ext xmlns:c16="http://schemas.microsoft.com/office/drawing/2014/chart" uri="{C3380CC4-5D6E-409C-BE32-E72D297353CC}">
              <c16:uniqueId val="{00000001-76FA-4B1F-B3E3-C84EF316A8A6}"/>
            </c:ext>
          </c:extLst>
        </c:ser>
        <c:dLbls>
          <c:showLegendKey val="0"/>
          <c:showVal val="0"/>
          <c:showCatName val="0"/>
          <c:showSerName val="0"/>
          <c:showPercent val="0"/>
          <c:showBubbleSize val="0"/>
        </c:dLbls>
        <c:smooth val="0"/>
        <c:axId val="-1481422320"/>
        <c:axId val="-1481423408"/>
      </c:lineChart>
      <c:catAx>
        <c:axId val="-148142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23408"/>
        <c:crosses val="autoZero"/>
        <c:auto val="1"/>
        <c:lblAlgn val="ctr"/>
        <c:lblOffset val="100"/>
        <c:noMultiLvlLbl val="0"/>
      </c:catAx>
      <c:valAx>
        <c:axId val="-1481423408"/>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481422320"/>
        <c:crosses val="autoZero"/>
        <c:crossBetween val="between"/>
      </c:valAx>
      <c:spPr>
        <a:noFill/>
        <a:ln>
          <a:noFill/>
        </a:ln>
        <a:effectLst/>
      </c:spPr>
    </c:plotArea>
    <c:legend>
      <c:legendPos val="b"/>
      <c:layout>
        <c:manualLayout>
          <c:xMode val="edge"/>
          <c:yMode val="edge"/>
          <c:x val="0.15183566339921795"/>
          <c:y val="0.83792994841162094"/>
          <c:w val="0.75075044190904705"/>
          <c:h val="0.14827694814010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8</xdr:col>
      <xdr:colOff>78442</xdr:colOff>
      <xdr:row>1</xdr:row>
      <xdr:rowOff>67235</xdr:rowOff>
    </xdr:from>
    <xdr:to>
      <xdr:col>14</xdr:col>
      <xdr:colOff>468967</xdr:colOff>
      <xdr:row>18</xdr:row>
      <xdr:rowOff>67235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56030</xdr:colOff>
      <xdr:row>1</xdr:row>
      <xdr:rowOff>67235</xdr:rowOff>
    </xdr:from>
    <xdr:to>
      <xdr:col>21</xdr:col>
      <xdr:colOff>470647</xdr:colOff>
      <xdr:row>18</xdr:row>
      <xdr:rowOff>67235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xdr:colOff>
      <xdr:row>6</xdr:row>
      <xdr:rowOff>171449</xdr:rowOff>
    </xdr:from>
    <xdr:to>
      <xdr:col>4</xdr:col>
      <xdr:colOff>0</xdr:colOff>
      <xdr:row>24</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571499</xdr:colOff>
      <xdr:row>13</xdr:row>
      <xdr:rowOff>104775</xdr:rowOff>
    </xdr:from>
    <xdr:to>
      <xdr:col>11</xdr:col>
      <xdr:colOff>85724</xdr:colOff>
      <xdr:row>28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523875</xdr:colOff>
      <xdr:row>13</xdr:row>
      <xdr:rowOff>104775</xdr:rowOff>
    </xdr:from>
    <xdr:to>
      <xdr:col>17</xdr:col>
      <xdr:colOff>38100</xdr:colOff>
      <xdr:row>28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47625</xdr:colOff>
      <xdr:row>4</xdr:row>
      <xdr:rowOff>133350</xdr:rowOff>
    </xdr:from>
    <xdr:to>
      <xdr:col>11</xdr:col>
      <xdr:colOff>352425</xdr:colOff>
      <xdr:row>19</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50428</xdr:colOff>
      <xdr:row>19</xdr:row>
      <xdr:rowOff>106455</xdr:rowOff>
    </xdr:from>
    <xdr:to>
      <xdr:col>8</xdr:col>
      <xdr:colOff>174253</xdr:colOff>
      <xdr:row>27</xdr:row>
      <xdr:rowOff>87405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605117</xdr:colOff>
      <xdr:row>0</xdr:row>
      <xdr:rowOff>23530</xdr:rowOff>
    </xdr:from>
    <xdr:to>
      <xdr:col>15</xdr:col>
      <xdr:colOff>493058</xdr:colOff>
      <xdr:row>11</xdr:row>
      <xdr:rowOff>336177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3201</xdr:colOff>
      <xdr:row>12</xdr:row>
      <xdr:rowOff>190500</xdr:rowOff>
    </xdr:from>
    <xdr:to>
      <xdr:col>15</xdr:col>
      <xdr:colOff>384201</xdr:colOff>
      <xdr:row>28</xdr:row>
      <xdr:rowOff>4484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11205</xdr:colOff>
      <xdr:row>0</xdr:row>
      <xdr:rowOff>17929</xdr:rowOff>
    </xdr:from>
    <xdr:to>
      <xdr:col>22</xdr:col>
      <xdr:colOff>493059</xdr:colOff>
      <xdr:row>11</xdr:row>
      <xdr:rowOff>347383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561975</xdr:colOff>
      <xdr:row>25</xdr:row>
      <xdr:rowOff>28575</xdr:rowOff>
    </xdr:from>
    <xdr:to>
      <xdr:col>7</xdr:col>
      <xdr:colOff>1524000</xdr:colOff>
      <xdr:row>36</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5603</xdr:colOff>
      <xdr:row>24</xdr:row>
      <xdr:rowOff>6723</xdr:rowOff>
    </xdr:from>
    <xdr:to>
      <xdr:col>5</xdr:col>
      <xdr:colOff>240927</xdr:colOff>
      <xdr:row>40</xdr:row>
      <xdr:rowOff>78441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295274</xdr:colOff>
      <xdr:row>1</xdr:row>
      <xdr:rowOff>95249</xdr:rowOff>
    </xdr:from>
    <xdr:to>
      <xdr:col>18</xdr:col>
      <xdr:colOff>76199</xdr:colOff>
      <xdr:row>18</xdr:row>
      <xdr:rowOff>19049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466725</xdr:colOff>
      <xdr:row>22</xdr:row>
      <xdr:rowOff>85725</xdr:rowOff>
    </xdr:from>
    <xdr:to>
      <xdr:col>18</xdr:col>
      <xdr:colOff>247650</xdr:colOff>
      <xdr:row>39</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175372</xdr:colOff>
      <xdr:row>0</xdr:row>
      <xdr:rowOff>56029</xdr:rowOff>
    </xdr:from>
    <xdr:to>
      <xdr:col>15</xdr:col>
      <xdr:colOff>156322</xdr:colOff>
      <xdr:row>30</xdr:row>
      <xdr:rowOff>94129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571500</xdr:colOff>
      <xdr:row>18</xdr:row>
      <xdr:rowOff>9525</xdr:rowOff>
    </xdr:from>
    <xdr:to>
      <xdr:col>5</xdr:col>
      <xdr:colOff>152400</xdr:colOff>
      <xdr:row>38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18</xdr:row>
      <xdr:rowOff>0</xdr:rowOff>
    </xdr:from>
    <xdr:to>
      <xdr:col>14</xdr:col>
      <xdr:colOff>304800</xdr:colOff>
      <xdr:row>38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221877</xdr:colOff>
      <xdr:row>0</xdr:row>
      <xdr:rowOff>386042</xdr:rowOff>
    </xdr:from>
    <xdr:to>
      <xdr:col>9</xdr:col>
      <xdr:colOff>438151</xdr:colOff>
      <xdr:row>18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561976</xdr:colOff>
      <xdr:row>1</xdr:row>
      <xdr:rowOff>0</xdr:rowOff>
    </xdr:from>
    <xdr:to>
      <xdr:col>12</xdr:col>
      <xdr:colOff>838200</xdr:colOff>
      <xdr:row>17</xdr:row>
      <xdr:rowOff>200024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0</xdr:row>
      <xdr:rowOff>314324</xdr:rowOff>
    </xdr:from>
    <xdr:to>
      <xdr:col>14</xdr:col>
      <xdr:colOff>828675</xdr:colOff>
      <xdr:row>10</xdr:row>
      <xdr:rowOff>9524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183930</xdr:colOff>
      <xdr:row>0</xdr:row>
      <xdr:rowOff>307757</xdr:rowOff>
    </xdr:from>
    <xdr:to>
      <xdr:col>11</xdr:col>
      <xdr:colOff>39414</xdr:colOff>
      <xdr:row>10</xdr:row>
      <xdr:rowOff>13138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361950</xdr:colOff>
      <xdr:row>0</xdr:row>
      <xdr:rowOff>257175</xdr:rowOff>
    </xdr:from>
    <xdr:to>
      <xdr:col>11</xdr:col>
      <xdr:colOff>590550</xdr:colOff>
      <xdr:row>11</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6</xdr:row>
      <xdr:rowOff>95250</xdr:rowOff>
    </xdr:from>
    <xdr:to>
      <xdr:col>2</xdr:col>
      <xdr:colOff>990600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1238250</xdr:colOff>
      <xdr:row>6</xdr:row>
      <xdr:rowOff>104775</xdr:rowOff>
    </xdr:from>
    <xdr:to>
      <xdr:col>6</xdr:col>
      <xdr:colOff>161925</xdr:colOff>
      <xdr:row>21</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1695287</xdr:colOff>
      <xdr:row>28</xdr:row>
      <xdr:rowOff>95251</xdr:rowOff>
    </xdr:from>
    <xdr:to>
      <xdr:col>11</xdr:col>
      <xdr:colOff>299357</xdr:colOff>
      <xdr:row>43</xdr:row>
      <xdr:rowOff>190501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1757724</xdr:colOff>
      <xdr:row>28</xdr:row>
      <xdr:rowOff>169530</xdr:rowOff>
    </xdr:from>
    <xdr:to>
      <xdr:col>12</xdr:col>
      <xdr:colOff>27215</xdr:colOff>
      <xdr:row>43</xdr:row>
      <xdr:rowOff>163286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218514</xdr:colOff>
      <xdr:row>14</xdr:row>
      <xdr:rowOff>79561</xdr:rowOff>
    </xdr:from>
    <xdr:to>
      <xdr:col>14</xdr:col>
      <xdr:colOff>268941</xdr:colOff>
      <xdr:row>52</xdr:row>
      <xdr:rowOff>190500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218514</xdr:colOff>
      <xdr:row>9</xdr:row>
      <xdr:rowOff>79561</xdr:rowOff>
    </xdr:from>
    <xdr:to>
      <xdr:col>14</xdr:col>
      <xdr:colOff>268941</xdr:colOff>
      <xdr:row>47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ietvediba\fdp_dokumenti\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ietvediba\fdp_dokumenti\Documents%20and%20Settings\TD-STEPA\Local%20Settings\Temporary%20Internet%20Files\Content.Outlook\D9D6NPYH\CDTforecastDG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24.bin"/><Relationship Id="rId4" Type="http://schemas.openxmlformats.org/officeDocument/2006/relationships/comments" Target="../comments2.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59999389629810485"/>
    <pageSetUpPr fitToPage="1"/>
  </sheetPr>
  <dimension ref="A1:A28"/>
  <sheetViews>
    <sheetView zoomScale="115" zoomScaleNormal="115" workbookViewId="0"/>
  </sheetViews>
  <sheetFormatPr defaultColWidth="0" defaultRowHeight="15" zeroHeight="1" x14ac:dyDescent="0.25"/>
  <cols>
    <col min="1" max="1" width="134.7109375" style="156" customWidth="1"/>
    <col min="2" max="16384" width="9.140625" hidden="1"/>
  </cols>
  <sheetData>
    <row r="1" spans="1:1" s="158" customFormat="1" ht="15.75" customHeight="1" x14ac:dyDescent="0.25">
      <c r="A1" s="160" t="s">
        <v>349</v>
      </c>
    </row>
    <row r="2" spans="1:1" s="158" customFormat="1" ht="5.0999999999999996" customHeight="1" x14ac:dyDescent="0.25">
      <c r="A2" s="157"/>
    </row>
    <row r="3" spans="1:1" s="158" customFormat="1" ht="15.75" customHeight="1" x14ac:dyDescent="0.25">
      <c r="A3" s="157" t="s">
        <v>352</v>
      </c>
    </row>
    <row r="4" spans="1:1" s="158" customFormat="1" ht="5.0999999999999996" customHeight="1" x14ac:dyDescent="0.25">
      <c r="A4" s="157"/>
    </row>
    <row r="5" spans="1:1" s="158" customFormat="1" ht="60" x14ac:dyDescent="0.25">
      <c r="A5" s="157" t="s">
        <v>353</v>
      </c>
    </row>
    <row r="6" spans="1:1" s="158" customFormat="1" ht="5.0999999999999996" customHeight="1" x14ac:dyDescent="0.25">
      <c r="A6" s="157"/>
    </row>
    <row r="7" spans="1:1" s="158" customFormat="1" ht="45" x14ac:dyDescent="0.25">
      <c r="A7" s="157" t="s">
        <v>354</v>
      </c>
    </row>
    <row r="8" spans="1:1" s="158" customFormat="1" ht="5.0999999999999996" customHeight="1" x14ac:dyDescent="0.25">
      <c r="A8" s="157"/>
    </row>
    <row r="9" spans="1:1" s="158" customFormat="1" ht="45" x14ac:dyDescent="0.25">
      <c r="A9" s="157" t="s">
        <v>355</v>
      </c>
    </row>
    <row r="10" spans="1:1" s="158" customFormat="1" ht="5.0999999999999996" customHeight="1" x14ac:dyDescent="0.25">
      <c r="A10" s="157"/>
    </row>
    <row r="11" spans="1:1" s="158" customFormat="1" x14ac:dyDescent="0.25">
      <c r="A11" s="157" t="s">
        <v>350</v>
      </c>
    </row>
    <row r="12" spans="1:1" s="158" customFormat="1" ht="5.0999999999999996" customHeight="1" x14ac:dyDescent="0.25">
      <c r="A12" s="157"/>
    </row>
    <row r="13" spans="1:1" s="158" customFormat="1" ht="45" customHeight="1" x14ac:dyDescent="0.25">
      <c r="A13" s="157" t="s">
        <v>356</v>
      </c>
    </row>
    <row r="14" spans="1:1" s="158" customFormat="1" ht="5.0999999999999996" customHeight="1" x14ac:dyDescent="0.25">
      <c r="A14" s="157"/>
    </row>
    <row r="15" spans="1:1" s="158" customFormat="1" ht="15.75" customHeight="1" x14ac:dyDescent="0.25">
      <c r="A15" s="157" t="s">
        <v>492</v>
      </c>
    </row>
    <row r="16" spans="1:1" s="158" customFormat="1" ht="15.75" customHeight="1" x14ac:dyDescent="0.25">
      <c r="A16" s="159" t="s">
        <v>351</v>
      </c>
    </row>
    <row r="17" spans="1:1" s="158" customFormat="1" ht="5.0999999999999996" customHeight="1" x14ac:dyDescent="0.25">
      <c r="A17" s="157"/>
    </row>
    <row r="18" spans="1:1" s="158" customFormat="1" ht="15.75" customHeight="1" x14ac:dyDescent="0.25">
      <c r="A18" s="160" t="s">
        <v>357</v>
      </c>
    </row>
    <row r="19" spans="1:1" s="158" customFormat="1" ht="5.0999999999999996" customHeight="1" x14ac:dyDescent="0.25">
      <c r="A19" s="157"/>
    </row>
    <row r="20" spans="1:1" s="158" customFormat="1" ht="60" x14ac:dyDescent="0.25">
      <c r="A20" s="157" t="s">
        <v>493</v>
      </c>
    </row>
    <row r="21" spans="1:1" s="158" customFormat="1" ht="5.0999999999999996" customHeight="1" x14ac:dyDescent="0.25">
      <c r="A21" s="157"/>
    </row>
    <row r="22" spans="1:1" hidden="1" x14ac:dyDescent="0.25"/>
    <row r="23" spans="1:1" hidden="1" x14ac:dyDescent="0.25"/>
    <row r="24" spans="1:1" hidden="1" x14ac:dyDescent="0.25"/>
    <row r="25" spans="1:1" hidden="1" x14ac:dyDescent="0.25"/>
    <row r="26" spans="1:1" hidden="1" x14ac:dyDescent="0.25"/>
    <row r="27" spans="1:1" hidden="1" x14ac:dyDescent="0.25"/>
    <row r="28" spans="1:1" hidden="1" x14ac:dyDescent="0.25"/>
  </sheetData>
  <pageMargins left="0.70866141732283472" right="0.70866141732283472" top="0.74803149606299213" bottom="0.74803149606299213" header="0.31496062992125984" footer="0.31496062992125984"/>
  <pageSetup paperSize="9" scale="97" orientation="landscape" r:id="rId1"/>
  <headerFooter>
    <oddHeader>&amp;LPolitisko partiju aptauja par fiskālās disciplīnas jautājumiem</oddHeader>
    <oddFooter>&amp;LFiskālās disciplīnas padome&amp;CPage &amp;P&amp;R&amp;D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39997558519241921"/>
  </sheetPr>
  <dimension ref="A1:H22"/>
  <sheetViews>
    <sheetView zoomScaleNormal="100" workbookViewId="0">
      <selection activeCell="A3" sqref="A3"/>
    </sheetView>
  </sheetViews>
  <sheetFormatPr defaultColWidth="0" defaultRowHeight="15" zeroHeight="1" x14ac:dyDescent="0.25"/>
  <cols>
    <col min="1" max="1" width="7.85546875" style="19" customWidth="1"/>
    <col min="2" max="2" width="22" customWidth="1"/>
    <col min="3" max="3" width="30.7109375" customWidth="1"/>
    <col min="4" max="7" width="9.140625" customWidth="1"/>
    <col min="8" max="8" width="1.5703125" customWidth="1"/>
    <col min="9" max="16384" width="9.140625" hidden="1"/>
  </cols>
  <sheetData>
    <row r="1" spans="1:8" ht="15.75" x14ac:dyDescent="0.25">
      <c r="A1" s="209" t="s">
        <v>443</v>
      </c>
      <c r="B1" s="209"/>
      <c r="C1" s="210"/>
      <c r="D1" s="210"/>
      <c r="E1" s="210"/>
      <c r="F1" s="210"/>
      <c r="G1" s="210"/>
      <c r="H1" s="19"/>
    </row>
    <row r="2" spans="1:8" ht="15.75" x14ac:dyDescent="0.25">
      <c r="A2" s="17" t="s">
        <v>0</v>
      </c>
      <c r="B2" s="23" t="s">
        <v>128</v>
      </c>
      <c r="C2" s="25"/>
      <c r="D2" s="17">
        <v>2019</v>
      </c>
      <c r="E2" s="17">
        <v>2020</v>
      </c>
      <c r="F2" s="17">
        <v>2021</v>
      </c>
      <c r="G2" s="17">
        <v>2022</v>
      </c>
      <c r="H2" s="19"/>
    </row>
    <row r="3" spans="1:8" ht="15.75" x14ac:dyDescent="0.25">
      <c r="A3" s="20" t="s">
        <v>1</v>
      </c>
      <c r="B3" s="211" t="s">
        <v>439</v>
      </c>
      <c r="C3" s="211" t="s">
        <v>440</v>
      </c>
      <c r="D3" s="212">
        <f>'Budžeta ieņēmumi un izdevumi'!I16</f>
        <v>-0.999999999999996</v>
      </c>
      <c r="E3" s="212">
        <f>'Budžeta ieņēmumi un izdevumi'!J16</f>
        <v>-0.39999999999999603</v>
      </c>
      <c r="F3" s="212">
        <f>'Budžeta ieņēmumi un izdevumi'!K16</f>
        <v>-0.40000000000000541</v>
      </c>
      <c r="G3" s="212">
        <f>'Budžeta ieņēmumi un izdevumi'!L16</f>
        <v>-0.40000000000000679</v>
      </c>
      <c r="H3" s="19"/>
    </row>
    <row r="4" spans="1:8" ht="15.75" x14ac:dyDescent="0.25">
      <c r="A4" s="20" t="s">
        <v>2</v>
      </c>
      <c r="B4" s="211"/>
      <c r="C4" s="211" t="s">
        <v>442</v>
      </c>
      <c r="D4" s="212">
        <f>'Budžeta ieņēmumi un izdevumi'!D16</f>
        <v>-0.99999999999999001</v>
      </c>
      <c r="E4" s="212">
        <f>'Budžeta ieņēmumi un izdevumi'!E16</f>
        <v>-0.39999999999999603</v>
      </c>
      <c r="F4" s="212">
        <f>'Budžeta ieņēmumi un izdevumi'!F16</f>
        <v>-0.40000000000000541</v>
      </c>
      <c r="G4" s="212">
        <f>'Budžeta ieņēmumi un izdevumi'!G16</f>
        <v>-0.40000000000000174</v>
      </c>
      <c r="H4" s="19"/>
    </row>
    <row r="5" spans="1:8" ht="15.75" x14ac:dyDescent="0.25">
      <c r="A5" s="20" t="s">
        <v>3</v>
      </c>
      <c r="B5" s="211" t="s">
        <v>441</v>
      </c>
      <c r="C5" s="211" t="s">
        <v>440</v>
      </c>
      <c r="D5" s="212">
        <f>'Valsts parāds'!D9</f>
        <v>37.4</v>
      </c>
      <c r="E5" s="212">
        <f>'Valsts parāds'!E9</f>
        <v>38</v>
      </c>
      <c r="F5" s="212">
        <f>'Valsts parāds'!F9</f>
        <v>35.6</v>
      </c>
      <c r="G5" s="212">
        <f>'Valsts parāds'!G9</f>
        <v>35.6</v>
      </c>
      <c r="H5" s="19"/>
    </row>
    <row r="6" spans="1:8" ht="15.75" x14ac:dyDescent="0.25">
      <c r="A6" s="20" t="s">
        <v>4</v>
      </c>
      <c r="B6" s="211"/>
      <c r="C6" s="211" t="s">
        <v>442</v>
      </c>
      <c r="D6" s="212">
        <f>'Valsts parāds'!D4</f>
        <v>37.399999999999991</v>
      </c>
      <c r="E6" s="212">
        <f>'Valsts parāds'!E4</f>
        <v>38</v>
      </c>
      <c r="F6" s="212">
        <f>'Valsts parāds'!F4</f>
        <v>35.6</v>
      </c>
      <c r="G6" s="212">
        <f>'Valsts parāds'!G4</f>
        <v>35.599999999999994</v>
      </c>
      <c r="H6" s="19"/>
    </row>
    <row r="7" spans="1:8" x14ac:dyDescent="0.25">
      <c r="B7" s="19"/>
      <c r="C7" s="19"/>
      <c r="D7" s="19"/>
      <c r="E7" s="19"/>
      <c r="F7" s="19"/>
      <c r="G7" s="19"/>
      <c r="H7" s="19"/>
    </row>
    <row r="8" spans="1:8" x14ac:dyDescent="0.25">
      <c r="B8" s="19"/>
      <c r="C8" s="19"/>
      <c r="D8" s="19"/>
      <c r="E8" s="19"/>
      <c r="F8" s="19"/>
      <c r="G8" s="19"/>
      <c r="H8" s="19"/>
    </row>
    <row r="9" spans="1:8" x14ac:dyDescent="0.25">
      <c r="B9" s="19"/>
      <c r="C9" s="19"/>
      <c r="D9" s="19"/>
      <c r="E9" s="19"/>
      <c r="F9" s="19"/>
      <c r="G9" s="19"/>
      <c r="H9" s="19"/>
    </row>
    <row r="10" spans="1:8" x14ac:dyDescent="0.25">
      <c r="B10" s="19"/>
      <c r="C10" s="19"/>
      <c r="D10" s="19"/>
      <c r="E10" s="19"/>
      <c r="F10" s="19"/>
      <c r="G10" s="19"/>
      <c r="H10" s="19"/>
    </row>
    <row r="11" spans="1:8" x14ac:dyDescent="0.25">
      <c r="B11" s="19"/>
      <c r="C11" s="19"/>
      <c r="D11" s="19"/>
      <c r="E11" s="19"/>
      <c r="F11" s="19"/>
      <c r="G11" s="19"/>
      <c r="H11" s="19"/>
    </row>
    <row r="12" spans="1:8" x14ac:dyDescent="0.25">
      <c r="B12" s="19"/>
      <c r="C12" s="19"/>
      <c r="D12" s="19"/>
      <c r="E12" s="19"/>
      <c r="F12" s="19"/>
      <c r="G12" s="19"/>
      <c r="H12" s="19"/>
    </row>
    <row r="13" spans="1:8" x14ac:dyDescent="0.25">
      <c r="B13" s="19"/>
      <c r="C13" s="19"/>
      <c r="D13" s="19"/>
      <c r="E13" s="19"/>
      <c r="F13" s="19"/>
      <c r="G13" s="19"/>
      <c r="H13" s="19"/>
    </row>
    <row r="14" spans="1:8" x14ac:dyDescent="0.25">
      <c r="B14" s="19"/>
      <c r="C14" s="19"/>
      <c r="D14" s="19"/>
      <c r="E14" s="19"/>
      <c r="F14" s="19"/>
      <c r="G14" s="19"/>
      <c r="H14" s="19"/>
    </row>
    <row r="15" spans="1:8" x14ac:dyDescent="0.25">
      <c r="B15" s="19"/>
      <c r="C15" s="19"/>
      <c r="D15" s="19"/>
      <c r="E15" s="19"/>
      <c r="F15" s="19"/>
      <c r="G15" s="19"/>
      <c r="H15" s="19"/>
    </row>
    <row r="16" spans="1:8" x14ac:dyDescent="0.25">
      <c r="B16" s="19"/>
      <c r="C16" s="19"/>
      <c r="D16" s="19"/>
      <c r="E16" s="19"/>
      <c r="F16" s="19"/>
      <c r="G16" s="19"/>
      <c r="H16" s="19"/>
    </row>
    <row r="17" spans="2:8" x14ac:dyDescent="0.25">
      <c r="B17" s="19"/>
      <c r="C17" s="19"/>
      <c r="D17" s="19"/>
      <c r="E17" s="19"/>
      <c r="F17" s="19"/>
      <c r="G17" s="19"/>
      <c r="H17" s="19"/>
    </row>
    <row r="18" spans="2:8" x14ac:dyDescent="0.25">
      <c r="B18" s="19"/>
      <c r="C18" s="19"/>
      <c r="D18" s="19"/>
      <c r="E18" s="19"/>
      <c r="F18" s="19"/>
      <c r="G18" s="19"/>
      <c r="H18" s="19"/>
    </row>
    <row r="19" spans="2:8" x14ac:dyDescent="0.25">
      <c r="B19" s="19"/>
      <c r="C19" s="19"/>
      <c r="D19" s="19"/>
      <c r="E19" s="19"/>
      <c r="F19" s="19"/>
      <c r="G19" s="19"/>
      <c r="H19" s="19"/>
    </row>
    <row r="20" spans="2:8" x14ac:dyDescent="0.25">
      <c r="B20" s="19"/>
      <c r="C20" s="19"/>
      <c r="D20" s="19"/>
      <c r="E20" s="19"/>
      <c r="F20" s="19"/>
      <c r="G20" s="19"/>
      <c r="H20" s="19"/>
    </row>
    <row r="21" spans="2:8" x14ac:dyDescent="0.25">
      <c r="B21" s="19"/>
      <c r="C21" s="19"/>
      <c r="D21" s="19"/>
      <c r="E21" s="19"/>
      <c r="F21" s="19"/>
      <c r="G21" s="19"/>
      <c r="H21" s="19"/>
    </row>
    <row r="22" spans="2:8" x14ac:dyDescent="0.25">
      <c r="B22" s="19"/>
      <c r="C22" s="19"/>
      <c r="D22" s="19"/>
      <c r="E22" s="19"/>
      <c r="F22" s="19"/>
      <c r="G22" s="19"/>
      <c r="H22" s="19"/>
    </row>
  </sheetData>
  <pageMargins left="0.70866141732283472" right="0.70866141732283472" top="0.74803149606299213" bottom="0.74803149606299213" header="0.31496062992125984" footer="0.31496062992125984"/>
  <pageSetup paperSize="9" orientation="landscape" verticalDpi="0" r:id="rId1"/>
  <headerFooter>
    <oddHeader>&amp;LPolitisko partiju aptauja par fiskālās disciplīnas jautājumiem</oddHeader>
    <oddFooter>&amp;LFiskālās disciplīnas padome&amp;C&amp;P no &amp;N&amp;R&amp;D</oddFooter>
  </headerFooter>
  <ignoredErrors>
    <ignoredError sqref="A3:A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39997558519241921"/>
  </sheetPr>
  <dimension ref="A1:XFC41"/>
  <sheetViews>
    <sheetView tabSelected="1" zoomScale="70" zoomScaleNormal="70" zoomScaleSheetLayoutView="85" workbookViewId="0"/>
  </sheetViews>
  <sheetFormatPr defaultColWidth="0" defaultRowHeight="15.75" zeroHeight="1" x14ac:dyDescent="0.25"/>
  <cols>
    <col min="1" max="1" width="9.140625" style="213" customWidth="1"/>
    <col min="2" max="2" width="38.140625" style="213" customWidth="1"/>
    <col min="3" max="4" width="4.7109375" style="213" customWidth="1"/>
    <col min="5" max="5" width="5.28515625" style="213" bestFit="1" customWidth="1"/>
    <col min="6" max="6" width="4.7109375" style="213" customWidth="1"/>
    <col min="7" max="7" width="5.28515625" style="213" bestFit="1" customWidth="1"/>
    <col min="8"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645</v>
      </c>
      <c r="B1" s="210"/>
      <c r="C1" s="210"/>
      <c r="D1" s="210"/>
      <c r="E1" s="210"/>
      <c r="F1" s="210"/>
      <c r="G1" s="210"/>
      <c r="H1" s="210"/>
      <c r="I1" s="210"/>
      <c r="J1" s="210"/>
      <c r="K1" s="210"/>
      <c r="L1" s="210"/>
      <c r="M1" s="210"/>
      <c r="N1" s="210"/>
      <c r="O1" s="210"/>
      <c r="P1" s="210"/>
    </row>
    <row r="2" spans="1:16" ht="135" x14ac:dyDescent="0.25">
      <c r="A2" s="20" t="s">
        <v>0</v>
      </c>
      <c r="B2" s="214" t="s">
        <v>444</v>
      </c>
      <c r="C2" s="215" t="s">
        <v>626</v>
      </c>
      <c r="D2" s="215" t="s">
        <v>510</v>
      </c>
      <c r="E2" s="215" t="s">
        <v>511</v>
      </c>
      <c r="F2" s="215" t="s">
        <v>633</v>
      </c>
      <c r="G2" s="215" t="s">
        <v>513</v>
      </c>
      <c r="H2" s="216"/>
      <c r="I2" s="216"/>
      <c r="J2" s="216"/>
      <c r="K2" s="216"/>
      <c r="L2" s="216"/>
      <c r="M2" s="216"/>
      <c r="N2" s="216"/>
      <c r="O2" s="216"/>
      <c r="P2" s="210"/>
    </row>
    <row r="3" spans="1:16" x14ac:dyDescent="0.25">
      <c r="A3" s="20" t="s">
        <v>1</v>
      </c>
      <c r="B3" s="217" t="s">
        <v>470</v>
      </c>
      <c r="C3" s="24"/>
      <c r="D3" s="24"/>
      <c r="E3" s="24"/>
      <c r="F3" s="24"/>
      <c r="G3" s="24"/>
      <c r="H3" s="24"/>
      <c r="I3" s="24"/>
      <c r="J3" s="24"/>
      <c r="K3" s="24"/>
      <c r="L3" s="24"/>
      <c r="M3" s="24"/>
      <c r="N3" s="24"/>
      <c r="O3" s="25"/>
      <c r="P3" s="210"/>
    </row>
    <row r="4" spans="1:16" x14ac:dyDescent="0.25">
      <c r="A4" s="20" t="s">
        <v>445</v>
      </c>
      <c r="B4" s="211">
        <v>2019</v>
      </c>
      <c r="C4" s="212">
        <f>Bilance!C4</f>
        <v>0.19999999999998996</v>
      </c>
      <c r="D4" s="212">
        <f>Bilance!D4</f>
        <v>0</v>
      </c>
      <c r="E4" s="212">
        <f>Bilance!E4</f>
        <v>-1.416488824529629</v>
      </c>
      <c r="F4" s="212">
        <f>Bilance!F4</f>
        <v>0.3388729245286185</v>
      </c>
      <c r="G4" s="212">
        <f>Bilance!G4</f>
        <v>7.0205124889754278E-2</v>
      </c>
      <c r="H4" s="212"/>
      <c r="I4" s="212"/>
      <c r="J4" s="212"/>
      <c r="K4" s="212"/>
      <c r="L4" s="212"/>
      <c r="M4" s="212"/>
      <c r="N4" s="212"/>
      <c r="O4" s="212"/>
      <c r="P4" s="210"/>
    </row>
    <row r="5" spans="1:16" x14ac:dyDescent="0.25">
      <c r="A5" s="20" t="s">
        <v>446</v>
      </c>
      <c r="B5" s="211">
        <v>2020</v>
      </c>
      <c r="C5" s="212">
        <f>Bilance!C5</f>
        <v>-0.34937094495942045</v>
      </c>
      <c r="D5" s="212">
        <f>Bilance!D5</f>
        <v>0</v>
      </c>
      <c r="E5" s="212">
        <f>Bilance!E5</f>
        <v>-1.3386786377087727</v>
      </c>
      <c r="F5" s="212">
        <f>Bilance!F5</f>
        <v>0.2586699612797585</v>
      </c>
      <c r="G5" s="212">
        <f>Bilance!G5</f>
        <v>0.39461313414998117</v>
      </c>
      <c r="H5" s="212"/>
      <c r="I5" s="212"/>
      <c r="J5" s="212"/>
      <c r="K5" s="212"/>
      <c r="L5" s="212"/>
      <c r="M5" s="212"/>
      <c r="N5" s="212"/>
      <c r="O5" s="212"/>
      <c r="P5" s="210"/>
    </row>
    <row r="6" spans="1:16" x14ac:dyDescent="0.25">
      <c r="A6" s="20" t="s">
        <v>447</v>
      </c>
      <c r="B6" s="211">
        <v>2021</v>
      </c>
      <c r="C6" s="212">
        <f>Bilance!C6</f>
        <v>-0.88629868316893612</v>
      </c>
      <c r="D6" s="212">
        <f>Bilance!D6</f>
        <v>0</v>
      </c>
      <c r="E6" s="212">
        <f>Bilance!E6</f>
        <v>-1.2696872580637137</v>
      </c>
      <c r="F6" s="212">
        <f>Bilance!F6</f>
        <v>-8.7621038235902005E-2</v>
      </c>
      <c r="G6" s="212">
        <f>Bilance!G6</f>
        <v>0.67423200781247627</v>
      </c>
      <c r="H6" s="212"/>
      <c r="I6" s="212"/>
      <c r="J6" s="212"/>
      <c r="K6" s="212"/>
      <c r="L6" s="212"/>
      <c r="M6" s="212"/>
      <c r="N6" s="212"/>
      <c r="O6" s="212"/>
      <c r="P6" s="210"/>
    </row>
    <row r="7" spans="1:16" x14ac:dyDescent="0.25">
      <c r="A7" s="20" t="s">
        <v>448</v>
      </c>
      <c r="B7" s="211">
        <v>2022</v>
      </c>
      <c r="C7" s="212">
        <f>Bilance!C7</f>
        <v>-0.96558846349410743</v>
      </c>
      <c r="D7" s="212">
        <f>Bilance!D7</f>
        <v>0</v>
      </c>
      <c r="E7" s="212">
        <f>Bilance!E7</f>
        <v>-1.2046368672331251</v>
      </c>
      <c r="F7" s="212">
        <f>Bilance!F7</f>
        <v>-0.28541957426622094</v>
      </c>
      <c r="G7" s="212">
        <f>Bilance!G7</f>
        <v>1.0060234500050789</v>
      </c>
      <c r="H7" s="212"/>
      <c r="I7" s="212"/>
      <c r="J7" s="212"/>
      <c r="K7" s="212"/>
      <c r="L7" s="212"/>
      <c r="M7" s="212"/>
      <c r="N7" s="212"/>
      <c r="O7" s="212"/>
      <c r="P7" s="210"/>
    </row>
    <row r="8" spans="1:16" x14ac:dyDescent="0.25">
      <c r="A8" s="20" t="s">
        <v>2</v>
      </c>
      <c r="B8" s="296" t="s">
        <v>469</v>
      </c>
      <c r="C8" s="297"/>
      <c r="D8" s="297"/>
      <c r="E8" s="297"/>
      <c r="F8" s="297"/>
      <c r="G8" s="297"/>
      <c r="H8" s="297"/>
      <c r="I8" s="297"/>
      <c r="J8" s="297"/>
      <c r="K8" s="297"/>
      <c r="L8" s="297"/>
      <c r="M8" s="297"/>
      <c r="N8" s="297"/>
      <c r="O8" s="298"/>
      <c r="P8" s="210"/>
    </row>
    <row r="9" spans="1:16" x14ac:dyDescent="0.25">
      <c r="A9" s="20" t="s">
        <v>449</v>
      </c>
      <c r="B9" s="211">
        <v>2019</v>
      </c>
      <c r="C9" s="218">
        <f>Parāds!C4</f>
        <v>-0.21683283261848629</v>
      </c>
      <c r="D9" s="218">
        <f>Parāds!D4</f>
        <v>0</v>
      </c>
      <c r="E9" s="218">
        <f>Parāds!E4</f>
        <v>1.4164888245296225</v>
      </c>
      <c r="F9" s="218">
        <f>Parāds!F4</f>
        <v>-0.33887292452862283</v>
      </c>
      <c r="G9" s="218">
        <f>Parāds!G4</f>
        <v>-7.0205124889760384E-2</v>
      </c>
      <c r="H9" s="218"/>
      <c r="I9" s="218"/>
      <c r="J9" s="218"/>
      <c r="K9" s="218"/>
      <c r="L9" s="218"/>
      <c r="M9" s="218"/>
      <c r="N9" s="218"/>
      <c r="O9" s="218"/>
      <c r="P9" s="210"/>
    </row>
    <row r="10" spans="1:16" x14ac:dyDescent="0.25">
      <c r="A10" s="20" t="s">
        <v>450</v>
      </c>
      <c r="B10" s="211">
        <v>2020</v>
      </c>
      <c r="C10" s="218">
        <f>Parāds!C5</f>
        <v>-1.0471483886059332</v>
      </c>
      <c r="D10" s="218">
        <f>Parāds!D5</f>
        <v>0</v>
      </c>
      <c r="E10" s="218">
        <f>Parāds!E5</f>
        <v>1.3386786377087745</v>
      </c>
      <c r="F10" s="218">
        <f>Parāds!F5</f>
        <v>-0.25866996127975739</v>
      </c>
      <c r="G10" s="218">
        <f>Parāds!G5</f>
        <v>-0.3946131341499779</v>
      </c>
      <c r="H10" s="212"/>
      <c r="I10" s="212"/>
      <c r="J10" s="212"/>
      <c r="K10" s="212"/>
      <c r="L10" s="212"/>
      <c r="M10" s="212"/>
      <c r="N10" s="212"/>
      <c r="O10" s="212"/>
      <c r="P10" s="210"/>
    </row>
    <row r="11" spans="1:16" x14ac:dyDescent="0.25">
      <c r="A11" s="20" t="s">
        <v>451</v>
      </c>
      <c r="B11" s="211">
        <v>2021</v>
      </c>
      <c r="C11" s="218">
        <f>Parāds!C6</f>
        <v>-0.55158470563920758</v>
      </c>
      <c r="D11" s="218">
        <f>Parāds!D6</f>
        <v>0</v>
      </c>
      <c r="E11" s="218">
        <f>Parāds!E6</f>
        <v>1.269687258063712</v>
      </c>
      <c r="F11" s="218">
        <f>Parāds!F6</f>
        <v>8.7621038235901949E-2</v>
      </c>
      <c r="G11" s="218">
        <f>Parāds!G6</f>
        <v>-0.67423200781247061</v>
      </c>
      <c r="H11" s="212"/>
      <c r="I11" s="212"/>
      <c r="J11" s="212"/>
      <c r="K11" s="212"/>
      <c r="L11" s="212"/>
      <c r="M11" s="212"/>
      <c r="N11" s="212"/>
      <c r="O11" s="212"/>
      <c r="P11" s="210"/>
    </row>
    <row r="12" spans="1:16" x14ac:dyDescent="0.25">
      <c r="A12" s="20" t="s">
        <v>452</v>
      </c>
      <c r="B12" s="211">
        <v>2022</v>
      </c>
      <c r="C12" s="218">
        <f>Parāds!C7</f>
        <v>-1.5990468325579599</v>
      </c>
      <c r="D12" s="218">
        <f>Parāds!D7</f>
        <v>0</v>
      </c>
      <c r="E12" s="218">
        <f>Parāds!E7</f>
        <v>1.2046368672331198</v>
      </c>
      <c r="F12" s="218">
        <f>Parāds!F7</f>
        <v>0.28541957426621423</v>
      </c>
      <c r="G12" s="218">
        <f>Parāds!G7</f>
        <v>-1.0060234500050882</v>
      </c>
      <c r="H12" s="219"/>
      <c r="I12" s="219"/>
      <c r="J12" s="219"/>
      <c r="K12" s="219"/>
      <c r="L12" s="219"/>
      <c r="M12" s="219"/>
      <c r="N12" s="219"/>
      <c r="O12" s="219"/>
      <c r="P12" s="210"/>
    </row>
    <row r="13" spans="1:16" ht="30.75" customHeight="1" x14ac:dyDescent="0.25">
      <c r="A13" s="170" t="s">
        <v>3</v>
      </c>
      <c r="B13" s="296" t="s">
        <v>471</v>
      </c>
      <c r="C13" s="297"/>
      <c r="D13" s="297"/>
      <c r="E13" s="297"/>
      <c r="F13" s="297"/>
      <c r="G13" s="297"/>
      <c r="H13" s="297"/>
      <c r="I13" s="297"/>
      <c r="J13" s="297"/>
      <c r="K13" s="297"/>
      <c r="L13" s="297"/>
      <c r="M13" s="297"/>
      <c r="N13" s="297"/>
      <c r="O13" s="298"/>
      <c r="P13" s="210"/>
    </row>
    <row r="14" spans="1:16" x14ac:dyDescent="0.25">
      <c r="A14" s="20" t="s">
        <v>453</v>
      </c>
      <c r="B14" s="211">
        <v>2019</v>
      </c>
      <c r="C14" s="218">
        <f>'Nodokļi pret IKP'!C4</f>
        <v>1.6291967525415174E-2</v>
      </c>
      <c r="D14" s="218">
        <f>'Nodokļi pret IKP'!D4</f>
        <v>1.0720114631722666</v>
      </c>
      <c r="E14" s="218">
        <f>'Nodokļi pret IKP'!E4</f>
        <v>1.9296532176451286</v>
      </c>
      <c r="F14" s="218">
        <f>'Nodokļi pret IKP'!F4</f>
        <v>1.0980786112129266</v>
      </c>
      <c r="G14" s="218">
        <f>'Nodokļi pret IKP'!G4</f>
        <v>1.0182479703383969</v>
      </c>
      <c r="H14" s="218"/>
      <c r="I14" s="218"/>
      <c r="J14" s="218"/>
      <c r="K14" s="218"/>
      <c r="L14" s="218"/>
      <c r="M14" s="218"/>
      <c r="N14" s="218"/>
      <c r="O14" s="218"/>
      <c r="P14" s="210"/>
    </row>
    <row r="15" spans="1:16" x14ac:dyDescent="0.25">
      <c r="A15" s="20" t="s">
        <v>455</v>
      </c>
      <c r="B15" s="211">
        <v>2020</v>
      </c>
      <c r="C15" s="218">
        <f>'Nodokļi pret IKP'!C5</f>
        <v>7.6985107523739771E-2</v>
      </c>
      <c r="D15" s="218">
        <f>'Nodokļi pret IKP'!D5</f>
        <v>1.0685532924294812</v>
      </c>
      <c r="E15" s="218">
        <f>'Nodokļi pret IKP'!E5</f>
        <v>1.8236540210653089</v>
      </c>
      <c r="F15" s="218">
        <f>'Nodokļi pret IKP'!F5</f>
        <v>1.8137691332592638</v>
      </c>
      <c r="G15" s="218">
        <f>'Nodokļi pret IKP'!G5</f>
        <v>2.2159393349632666</v>
      </c>
      <c r="H15" s="212"/>
      <c r="I15" s="212"/>
      <c r="J15" s="212"/>
      <c r="K15" s="212"/>
      <c r="L15" s="212"/>
      <c r="M15" s="212"/>
      <c r="N15" s="212"/>
      <c r="O15" s="212"/>
      <c r="P15" s="210"/>
    </row>
    <row r="16" spans="1:16" x14ac:dyDescent="0.25">
      <c r="A16" s="20" t="s">
        <v>456</v>
      </c>
      <c r="B16" s="211">
        <v>2021</v>
      </c>
      <c r="C16" s="218">
        <f>'Nodokļi pret IKP'!C6</f>
        <v>8.7621038235905502E-2</v>
      </c>
      <c r="D16" s="218">
        <f>'Nodokļi pret IKP'!D6</f>
        <v>1.0572938613798861</v>
      </c>
      <c r="E16" s="218">
        <f>'Nodokļi pret IKP'!E6</f>
        <v>1.7296685017894511</v>
      </c>
      <c r="F16" s="218">
        <f>'Nodokļi pret IKP'!F6</f>
        <v>2.5293273037430417</v>
      </c>
      <c r="G16" s="218">
        <f>'Nodokļi pret IKP'!G6</f>
        <v>3.2180286642772238</v>
      </c>
      <c r="H16" s="212"/>
      <c r="I16" s="212"/>
      <c r="J16" s="212"/>
      <c r="K16" s="212"/>
      <c r="L16" s="212"/>
      <c r="M16" s="212"/>
      <c r="N16" s="212"/>
      <c r="O16" s="212"/>
      <c r="P16" s="210"/>
    </row>
    <row r="17" spans="1:16" x14ac:dyDescent="0.25">
      <c r="A17" s="20" t="s">
        <v>457</v>
      </c>
      <c r="B17" s="211">
        <v>2022</v>
      </c>
      <c r="C17" s="218">
        <f>'Nodokļi pret IKP'!C7</f>
        <v>0.12469787225223072</v>
      </c>
      <c r="D17" s="218">
        <f>'Nodokļi pret IKP'!D7</f>
        <v>1.0502331907465781</v>
      </c>
      <c r="E17" s="218">
        <f>'Nodokļi pret IKP'!E7</f>
        <v>1.6410517094776509</v>
      </c>
      <c r="F17" s="218">
        <f>'Nodokļi pret IKP'!F7</f>
        <v>3.017688508504019</v>
      </c>
      <c r="G17" s="218">
        <f>'Nodokļi pret IKP'!G7</f>
        <v>3.9501514865679432</v>
      </c>
      <c r="H17" s="219"/>
      <c r="I17" s="219"/>
      <c r="J17" s="219"/>
      <c r="K17" s="219"/>
      <c r="L17" s="219"/>
      <c r="M17" s="219"/>
      <c r="N17" s="219"/>
      <c r="O17" s="219"/>
      <c r="P17" s="210"/>
    </row>
    <row r="18" spans="1:16" x14ac:dyDescent="0.25">
      <c r="A18" s="170" t="s">
        <v>4</v>
      </c>
      <c r="B18" s="299" t="s">
        <v>644</v>
      </c>
      <c r="C18" s="300"/>
      <c r="D18" s="300"/>
      <c r="E18" s="300"/>
      <c r="F18" s="300"/>
      <c r="G18" s="300"/>
      <c r="H18" s="300"/>
      <c r="I18" s="300"/>
      <c r="J18" s="300"/>
      <c r="K18" s="300"/>
      <c r="L18" s="300"/>
      <c r="M18" s="300"/>
      <c r="N18" s="300"/>
      <c r="O18" s="301"/>
      <c r="P18" s="210"/>
    </row>
    <row r="19" spans="1:16" x14ac:dyDescent="0.25">
      <c r="A19" s="20" t="s">
        <v>454</v>
      </c>
      <c r="B19" s="221" t="s">
        <v>42</v>
      </c>
      <c r="C19" s="220">
        <f>'Nozaru prioritātes'!C4</f>
        <v>-0.12360535728306876</v>
      </c>
      <c r="D19" s="220"/>
      <c r="E19" s="220">
        <f>'Nozaru prioritātes'!E4</f>
        <v>2.6369142887054674E-2</v>
      </c>
      <c r="F19" s="220">
        <f>'Nozaru prioritātes'!F4</f>
        <v>7.4912337747314404E-3</v>
      </c>
      <c r="G19" s="220">
        <f>'Nozaru prioritātes'!G4</f>
        <v>5.2438636423120088E-3</v>
      </c>
      <c r="H19" s="220"/>
      <c r="I19" s="220"/>
      <c r="J19" s="220"/>
      <c r="K19" s="220"/>
      <c r="L19" s="220"/>
      <c r="M19" s="220"/>
      <c r="N19" s="220"/>
      <c r="O19" s="220"/>
      <c r="P19" s="210"/>
    </row>
    <row r="20" spans="1:16" x14ac:dyDescent="0.25">
      <c r="A20" s="20" t="s">
        <v>458</v>
      </c>
      <c r="B20" s="222" t="s">
        <v>33</v>
      </c>
      <c r="C20" s="220"/>
      <c r="D20" s="220">
        <f>'Nozaru prioritātes'!D5</f>
        <v>0.7663532151550263</v>
      </c>
      <c r="E20" s="220"/>
      <c r="F20" s="220"/>
      <c r="G20" s="220">
        <f>'Nozaru prioritātes'!G5</f>
        <v>1.0487727284624018E-2</v>
      </c>
      <c r="H20" s="53"/>
      <c r="I20" s="53"/>
      <c r="J20" s="53"/>
      <c r="K20" s="53"/>
      <c r="L20" s="53"/>
      <c r="M20" s="53"/>
      <c r="N20" s="53"/>
      <c r="O20" s="53"/>
      <c r="P20" s="210"/>
    </row>
    <row r="21" spans="1:16" x14ac:dyDescent="0.25">
      <c r="A21" s="20" t="s">
        <v>459</v>
      </c>
      <c r="B21" s="222" t="s">
        <v>36</v>
      </c>
      <c r="C21" s="220">
        <f>'Nozaru prioritātes'!C6</f>
        <v>-1.4982467549462881E-2</v>
      </c>
      <c r="D21" s="220"/>
      <c r="E21" s="220"/>
      <c r="F21" s="220"/>
      <c r="G21" s="220">
        <f>'Nozaru prioritātes'!G6</f>
        <v>-0.13596589301137563</v>
      </c>
      <c r="H21" s="53"/>
      <c r="I21" s="53"/>
      <c r="J21" s="53"/>
      <c r="K21" s="53"/>
      <c r="L21" s="53"/>
      <c r="M21" s="53"/>
      <c r="N21" s="53"/>
      <c r="O21" s="53"/>
      <c r="P21" s="210"/>
    </row>
    <row r="22" spans="1:16" x14ac:dyDescent="0.25">
      <c r="A22" s="20" t="s">
        <v>460</v>
      </c>
      <c r="B22" s="222" t="s">
        <v>43</v>
      </c>
      <c r="C22" s="220">
        <f>'Nozaru prioritātes'!C7</f>
        <v>-0.18503347423586658</v>
      </c>
      <c r="D22" s="220"/>
      <c r="E22" s="220">
        <f>'Nozaru prioritātes'!E7</f>
        <v>1.8045782864626061</v>
      </c>
      <c r="F22" s="220">
        <f>'Nozaru prioritātes'!F7</f>
        <v>0.20001594178532944</v>
      </c>
      <c r="G22" s="220">
        <f>'Nozaru prioritātes'!G7</f>
        <v>0.10937201311107903</v>
      </c>
      <c r="H22" s="53"/>
      <c r="I22" s="53"/>
      <c r="J22" s="53"/>
      <c r="K22" s="53"/>
      <c r="L22" s="53"/>
      <c r="M22" s="53"/>
      <c r="N22" s="53"/>
      <c r="O22" s="53"/>
      <c r="P22" s="210"/>
    </row>
    <row r="23" spans="1:16" x14ac:dyDescent="0.25">
      <c r="A23" s="20" t="s">
        <v>461</v>
      </c>
      <c r="B23" s="222" t="s">
        <v>26</v>
      </c>
      <c r="C23" s="220"/>
      <c r="D23" s="220"/>
      <c r="E23" s="220"/>
      <c r="F23" s="220"/>
      <c r="G23" s="220"/>
      <c r="H23" s="53"/>
      <c r="I23" s="53"/>
      <c r="J23" s="53"/>
      <c r="K23" s="53"/>
      <c r="L23" s="53"/>
      <c r="M23" s="53"/>
      <c r="N23" s="53"/>
      <c r="O23" s="53"/>
      <c r="P23" s="210"/>
    </row>
    <row r="24" spans="1:16" x14ac:dyDescent="0.25">
      <c r="A24" s="20" t="s">
        <v>462</v>
      </c>
      <c r="B24" s="222" t="s">
        <v>29</v>
      </c>
      <c r="C24" s="220">
        <f>'Nozaru prioritātes'!C9</f>
        <v>5.2438636423120084E-2</v>
      </c>
      <c r="D24" s="220">
        <f>'Nozaru prioritātes'!D9</f>
        <v>0.15656678589188711</v>
      </c>
      <c r="E24" s="220"/>
      <c r="F24" s="220"/>
      <c r="G24" s="220"/>
      <c r="H24" s="53"/>
      <c r="I24" s="53"/>
      <c r="J24" s="53"/>
      <c r="K24" s="53"/>
      <c r="L24" s="53"/>
      <c r="M24" s="53"/>
      <c r="N24" s="53"/>
      <c r="O24" s="53"/>
      <c r="P24" s="210"/>
    </row>
    <row r="25" spans="1:16" x14ac:dyDescent="0.25">
      <c r="A25" s="20" t="s">
        <v>463</v>
      </c>
      <c r="B25" s="222" t="s">
        <v>39</v>
      </c>
      <c r="C25" s="220">
        <f>'Nozaru prioritātes'!C10</f>
        <v>-0.21350016257984605</v>
      </c>
      <c r="D25" s="220"/>
      <c r="E25" s="220"/>
      <c r="F25" s="220">
        <f>'Nozaru prioritātes'!F10</f>
        <v>1.310965910578002</v>
      </c>
      <c r="G25" s="220">
        <f>'Nozaru prioritātes'!G10</f>
        <v>1.7229837681882312</v>
      </c>
      <c r="H25" s="53"/>
      <c r="I25" s="53"/>
      <c r="J25" s="53"/>
      <c r="K25" s="53"/>
      <c r="L25" s="53"/>
      <c r="M25" s="53"/>
      <c r="N25" s="53"/>
      <c r="O25" s="53"/>
      <c r="P25" s="210"/>
    </row>
    <row r="26" spans="1:16" x14ac:dyDescent="0.25">
      <c r="A26" s="20" t="s">
        <v>464</v>
      </c>
      <c r="B26" s="222" t="s">
        <v>30</v>
      </c>
      <c r="C26" s="220"/>
      <c r="D26" s="220"/>
      <c r="E26" s="220"/>
      <c r="F26" s="220">
        <f>'Nozaru prioritātes'!F11</f>
        <v>1.797896105935546E-2</v>
      </c>
      <c r="G26" s="220">
        <f>'Nozaru prioritātes'!G11</f>
        <v>0.43786261413305272</v>
      </c>
      <c r="H26" s="53"/>
      <c r="I26" s="53"/>
      <c r="J26" s="53"/>
      <c r="K26" s="53"/>
      <c r="L26" s="53"/>
      <c r="M26" s="53"/>
      <c r="N26" s="53"/>
      <c r="O26" s="53"/>
      <c r="P26" s="210"/>
    </row>
    <row r="27" spans="1:16" x14ac:dyDescent="0.25">
      <c r="A27" s="20" t="s">
        <v>465</v>
      </c>
      <c r="B27" s="222" t="s">
        <v>46</v>
      </c>
      <c r="C27" s="220">
        <f>'Nozaru prioritātes'!C12</f>
        <v>0.37456168873657203</v>
      </c>
      <c r="D27" s="220"/>
      <c r="E27" s="220">
        <f>'Nozaru prioritātes'!E12</f>
        <v>0.38325151991526046</v>
      </c>
      <c r="F27" s="220">
        <f>'Nozaru prioritātes'!F12</f>
        <v>0.32961428608818338</v>
      </c>
      <c r="G27" s="220"/>
      <c r="H27" s="53"/>
      <c r="I27" s="53"/>
      <c r="J27" s="53"/>
      <c r="K27" s="53"/>
      <c r="L27" s="53"/>
      <c r="M27" s="53"/>
      <c r="N27" s="53"/>
      <c r="O27" s="53"/>
      <c r="P27" s="210"/>
    </row>
    <row r="28" spans="1:16" x14ac:dyDescent="0.25">
      <c r="A28" s="20" t="s">
        <v>466</v>
      </c>
      <c r="B28" s="222" t="s">
        <v>48</v>
      </c>
      <c r="C28" s="220">
        <f>'Nozaru prioritātes'!C13</f>
        <v>0.4719477278080807</v>
      </c>
      <c r="D28" s="220">
        <f>'Nozaru prioritātes'!D13</f>
        <v>0.13858782483253163</v>
      </c>
      <c r="E28" s="220">
        <f>'Nozaru prioritātes'!E13</f>
        <v>0.86299013084906195</v>
      </c>
      <c r="F28" s="220">
        <f>'Nozaru prioritātes'!F13</f>
        <v>0.19477207814301745</v>
      </c>
      <c r="G28" s="220">
        <f>'Nozaru prioritātes'!G13</f>
        <v>1.797896105935546E-2</v>
      </c>
      <c r="H28" s="53"/>
      <c r="I28" s="53"/>
      <c r="J28" s="53"/>
      <c r="K28" s="53"/>
      <c r="L28" s="53"/>
      <c r="M28" s="53"/>
      <c r="N28" s="53"/>
      <c r="O28" s="53"/>
      <c r="P28" s="210"/>
    </row>
    <row r="29" spans="1:16" x14ac:dyDescent="0.25">
      <c r="A29" s="20" t="s">
        <v>467</v>
      </c>
      <c r="B29" s="221" t="s">
        <v>617</v>
      </c>
      <c r="C29" s="220">
        <f>'Nozaru prioritātes'!C14</f>
        <v>0.36182659131952855</v>
      </c>
      <c r="D29" s="220">
        <f>'Nozaru prioritātes'!D14</f>
        <v>1.061507825879445</v>
      </c>
      <c r="E29" s="220">
        <f>'Nozaru prioritātes'!E14</f>
        <v>3.0771890801139827</v>
      </c>
      <c r="F29" s="220">
        <f>'Nozaru prioritātes'!F14</f>
        <v>2.0608384114286191</v>
      </c>
      <c r="G29" s="220">
        <f>'Nozaru prioritātes'!G14</f>
        <v>2.167963054407279</v>
      </c>
      <c r="H29" s="53"/>
      <c r="I29" s="53"/>
      <c r="J29" s="53"/>
      <c r="K29" s="53"/>
      <c r="L29" s="53"/>
      <c r="M29" s="53"/>
      <c r="N29" s="53"/>
      <c r="O29" s="53"/>
      <c r="P29" s="210"/>
    </row>
    <row r="30" spans="1:16" x14ac:dyDescent="0.25">
      <c r="A30" s="224" t="s">
        <v>5</v>
      </c>
      <c r="B30" s="217" t="s">
        <v>621</v>
      </c>
      <c r="C30" s="24"/>
      <c r="D30" s="24"/>
      <c r="E30" s="24"/>
      <c r="F30" s="24"/>
      <c r="G30" s="24"/>
      <c r="H30" s="24"/>
      <c r="I30" s="24"/>
      <c r="J30" s="24"/>
      <c r="K30" s="24"/>
      <c r="L30" s="24"/>
      <c r="M30" s="24"/>
      <c r="N30" s="24"/>
      <c r="O30" s="25"/>
      <c r="P30" s="210"/>
    </row>
    <row r="31" spans="1:16" x14ac:dyDescent="0.25">
      <c r="A31" s="211" t="s">
        <v>473</v>
      </c>
      <c r="B31" s="211">
        <v>2019</v>
      </c>
      <c r="C31" s="273">
        <v>0</v>
      </c>
      <c r="D31" s="273">
        <v>0</v>
      </c>
      <c r="E31" s="273">
        <v>0</v>
      </c>
      <c r="F31" s="273">
        <v>0</v>
      </c>
      <c r="G31" s="225">
        <v>-0.1</v>
      </c>
      <c r="H31" s="225"/>
      <c r="I31" s="225"/>
      <c r="J31" s="225"/>
      <c r="K31" s="225"/>
      <c r="L31" s="225"/>
      <c r="M31" s="225"/>
      <c r="N31" s="225"/>
      <c r="O31" s="225"/>
      <c r="P31" s="210"/>
    </row>
    <row r="32" spans="1:16" x14ac:dyDescent="0.25">
      <c r="A32" s="211" t="s">
        <v>474</v>
      </c>
      <c r="B32" s="211">
        <v>2020</v>
      </c>
      <c r="C32" s="273">
        <v>0</v>
      </c>
      <c r="D32" s="273">
        <v>0</v>
      </c>
      <c r="E32" s="273">
        <v>0</v>
      </c>
      <c r="F32" s="273">
        <v>0</v>
      </c>
      <c r="G32" s="225">
        <v>-0.1</v>
      </c>
      <c r="H32" s="225"/>
      <c r="I32" s="225"/>
      <c r="J32" s="225"/>
      <c r="K32" s="225"/>
      <c r="L32" s="225"/>
      <c r="M32" s="225"/>
      <c r="N32" s="225"/>
      <c r="O32" s="225"/>
      <c r="P32" s="210"/>
    </row>
    <row r="33" spans="1:16" x14ac:dyDescent="0.25">
      <c r="A33" s="211" t="s">
        <v>475</v>
      </c>
      <c r="B33" s="211">
        <v>2021</v>
      </c>
      <c r="C33" s="273">
        <v>0</v>
      </c>
      <c r="D33" s="273">
        <v>0</v>
      </c>
      <c r="E33" s="273">
        <v>0</v>
      </c>
      <c r="F33" s="273">
        <v>0</v>
      </c>
      <c r="G33" s="225">
        <v>-0.1</v>
      </c>
      <c r="H33" s="225"/>
      <c r="I33" s="225"/>
      <c r="J33" s="225"/>
      <c r="K33" s="225"/>
      <c r="L33" s="225"/>
      <c r="M33" s="225"/>
      <c r="N33" s="225"/>
      <c r="O33" s="225"/>
      <c r="P33" s="210"/>
    </row>
    <row r="34" spans="1:16" x14ac:dyDescent="0.25">
      <c r="A34" s="211" t="s">
        <v>476</v>
      </c>
      <c r="B34" s="211">
        <v>2022</v>
      </c>
      <c r="C34" s="273">
        <v>0</v>
      </c>
      <c r="D34" s="273">
        <v>0</v>
      </c>
      <c r="E34" s="273">
        <v>0</v>
      </c>
      <c r="F34" s="273">
        <v>0</v>
      </c>
      <c r="G34" s="225">
        <v>-0.1</v>
      </c>
      <c r="H34" s="225"/>
      <c r="I34" s="225"/>
      <c r="J34" s="225"/>
      <c r="K34" s="225"/>
      <c r="L34" s="225"/>
      <c r="M34" s="225"/>
      <c r="N34" s="225"/>
      <c r="O34" s="225"/>
      <c r="P34" s="210"/>
    </row>
    <row r="35" spans="1:16" x14ac:dyDescent="0.25">
      <c r="A35" s="224" t="s">
        <v>6</v>
      </c>
      <c r="B35" s="217" t="s">
        <v>472</v>
      </c>
      <c r="C35" s="24"/>
      <c r="D35" s="24"/>
      <c r="E35" s="24"/>
      <c r="F35" s="24"/>
      <c r="G35" s="24"/>
      <c r="H35" s="24"/>
      <c r="I35" s="24"/>
      <c r="J35" s="24"/>
      <c r="K35" s="24"/>
      <c r="L35" s="24"/>
      <c r="M35" s="24"/>
      <c r="N35" s="24"/>
      <c r="O35" s="25"/>
      <c r="P35" s="210"/>
    </row>
    <row r="36" spans="1:16" x14ac:dyDescent="0.25">
      <c r="A36" s="211" t="s">
        <v>477</v>
      </c>
      <c r="B36" s="211">
        <v>2019</v>
      </c>
      <c r="C36" s="272">
        <v>0.16291967525414353</v>
      </c>
      <c r="D36" s="272" t="s">
        <v>620</v>
      </c>
      <c r="E36" s="272" t="s">
        <v>622</v>
      </c>
      <c r="F36" s="272" t="s">
        <v>622</v>
      </c>
      <c r="G36" s="272" t="s">
        <v>620</v>
      </c>
      <c r="H36" s="225"/>
      <c r="I36" s="225"/>
      <c r="J36" s="225"/>
      <c r="K36" s="225"/>
      <c r="L36" s="225"/>
      <c r="M36" s="225"/>
      <c r="N36" s="225"/>
      <c r="O36" s="225"/>
      <c r="P36" s="210"/>
    </row>
    <row r="37" spans="1:16" x14ac:dyDescent="0.25">
      <c r="A37" s="211" t="s">
        <v>478</v>
      </c>
      <c r="B37" s="211">
        <v>2020</v>
      </c>
      <c r="C37" s="272">
        <v>0.15397021504747527</v>
      </c>
      <c r="D37" s="272" t="s">
        <v>620</v>
      </c>
      <c r="E37" s="272" t="s">
        <v>622</v>
      </c>
      <c r="F37" s="272" t="s">
        <v>622</v>
      </c>
      <c r="G37" s="272" t="s">
        <v>620</v>
      </c>
      <c r="H37" s="225"/>
      <c r="I37" s="225"/>
      <c r="J37" s="225"/>
      <c r="K37" s="225"/>
      <c r="L37" s="225"/>
      <c r="M37" s="225"/>
      <c r="N37" s="225"/>
      <c r="O37" s="225"/>
      <c r="P37" s="210"/>
    </row>
    <row r="38" spans="1:16" x14ac:dyDescent="0.25">
      <c r="A38" s="211" t="s">
        <v>479</v>
      </c>
      <c r="B38" s="211">
        <v>2021</v>
      </c>
      <c r="C38" s="272">
        <v>0.21905259558975498</v>
      </c>
      <c r="D38" s="272" t="s">
        <v>620</v>
      </c>
      <c r="E38" s="272" t="s">
        <v>622</v>
      </c>
      <c r="F38" s="272">
        <v>0.1</v>
      </c>
      <c r="G38" s="272" t="s">
        <v>620</v>
      </c>
      <c r="H38" s="225"/>
      <c r="I38" s="225"/>
      <c r="J38" s="225"/>
      <c r="K38" s="225"/>
      <c r="L38" s="225"/>
      <c r="M38" s="225"/>
      <c r="N38" s="225"/>
      <c r="O38" s="225"/>
      <c r="P38" s="210"/>
    </row>
    <row r="39" spans="1:16" x14ac:dyDescent="0.25">
      <c r="A39" s="211" t="s">
        <v>480</v>
      </c>
      <c r="B39" s="211">
        <v>2022</v>
      </c>
      <c r="C39" s="272">
        <v>0.27710638278273875</v>
      </c>
      <c r="D39" s="272" t="s">
        <v>620</v>
      </c>
      <c r="E39" s="272" t="s">
        <v>622</v>
      </c>
      <c r="F39" s="272">
        <v>0.1</v>
      </c>
      <c r="G39" s="272" t="s">
        <v>620</v>
      </c>
      <c r="H39" s="225"/>
      <c r="I39" s="225"/>
      <c r="J39" s="225"/>
      <c r="K39" s="225"/>
      <c r="L39" s="225"/>
      <c r="M39" s="225"/>
      <c r="N39" s="225"/>
      <c r="O39" s="225"/>
      <c r="P39" s="210"/>
    </row>
    <row r="40" spans="1:16" ht="8.25" customHeight="1" x14ac:dyDescent="0.25">
      <c r="A40" s="210"/>
      <c r="B40" s="210"/>
      <c r="C40" s="210"/>
      <c r="D40" s="210"/>
      <c r="E40" s="210"/>
      <c r="F40" s="210"/>
      <c r="G40" s="210"/>
      <c r="H40" s="210"/>
      <c r="I40" s="210"/>
      <c r="J40" s="210"/>
      <c r="K40" s="210"/>
      <c r="L40" s="210"/>
      <c r="M40" s="210"/>
      <c r="N40" s="210"/>
      <c r="O40" s="210"/>
      <c r="P40" s="210"/>
    </row>
    <row r="41" spans="1:16" x14ac:dyDescent="0.25"/>
  </sheetData>
  <mergeCells count="3">
    <mergeCell ref="B8:O8"/>
    <mergeCell ref="B13:O13"/>
    <mergeCell ref="B18:O18"/>
  </mergeCells>
  <conditionalFormatting sqref="C4:G7">
    <cfRule type="colorScale" priority="3">
      <colorScale>
        <cfvo type="min"/>
        <cfvo type="percentile" val="50"/>
        <cfvo type="max"/>
        <color rgb="FFF8696B"/>
        <color rgb="FFFCFCFF"/>
        <color rgb="FF63BE7B"/>
      </colorScale>
    </cfRule>
  </conditionalFormatting>
  <conditionalFormatting sqref="C9:G12">
    <cfRule type="colorScale" priority="2">
      <colorScale>
        <cfvo type="min"/>
        <cfvo type="percentile" val="50"/>
        <cfvo type="max"/>
        <color rgb="FF63BE7B"/>
        <color rgb="FFFCFCFF"/>
        <color rgb="FFF8696B"/>
      </colorScale>
    </cfRule>
  </conditionalFormatting>
  <conditionalFormatting sqref="C14:G17">
    <cfRule type="colorScale" priority="1">
      <colorScale>
        <cfvo type="min"/>
        <cfvo type="percentile" val="5"/>
        <cfvo type="max"/>
        <color theme="0"/>
        <color rgb="FFFCFCFF"/>
        <color rgb="FF63BE7B"/>
      </colorScale>
    </cfRule>
  </conditionalFormatting>
  <pageMargins left="0.7" right="0.7" top="0.75" bottom="0.75" header="0.3" footer="0.3"/>
  <pageSetup paperSize="9" scale="78" orientation="portrait" r:id="rId1"/>
  <headerFooter>
    <oddHeader>&amp;LPolitisko partiju aptauja par fiskālās disciplīnas jautājumiem</oddHeader>
    <oddFooter>&amp;LFiskālās disciplīnas padome&amp;CPage &amp;P&amp;R&amp;D</oddFooter>
  </headerFooter>
  <ignoredErrors>
    <ignoredError sqref="A3 A8 A13 A18 A30 A35"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XFC62"/>
  <sheetViews>
    <sheetView zoomScale="70" zoomScaleNormal="70" zoomScaleSheetLayoutView="85" workbookViewId="0"/>
  </sheetViews>
  <sheetFormatPr defaultColWidth="0" defaultRowHeight="15.75" customHeight="1" zeroHeight="1" x14ac:dyDescent="0.25"/>
  <cols>
    <col min="1" max="1" width="9.140625" style="213" customWidth="1"/>
    <col min="2" max="2" width="46" style="213" customWidth="1"/>
    <col min="3"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507</v>
      </c>
      <c r="B1" s="210"/>
      <c r="C1" s="210"/>
      <c r="D1" s="210"/>
      <c r="E1" s="210"/>
      <c r="F1" s="210"/>
      <c r="G1" s="210"/>
      <c r="H1" s="210"/>
      <c r="I1" s="210"/>
      <c r="J1" s="210"/>
      <c r="K1" s="210"/>
      <c r="L1" s="210"/>
      <c r="M1" s="210"/>
      <c r="N1" s="210"/>
      <c r="O1" s="210"/>
      <c r="P1" s="210"/>
    </row>
    <row r="2" spans="1:16" ht="140.25" x14ac:dyDescent="0.25">
      <c r="A2" s="20" t="s">
        <v>0</v>
      </c>
      <c r="B2" s="214" t="s">
        <v>444</v>
      </c>
      <c r="C2" s="215" t="s">
        <v>626</v>
      </c>
      <c r="D2" s="215" t="s">
        <v>510</v>
      </c>
      <c r="E2" s="215" t="s">
        <v>511</v>
      </c>
      <c r="F2" s="215" t="s">
        <v>633</v>
      </c>
      <c r="G2" s="215" t="s">
        <v>513</v>
      </c>
      <c r="H2" s="271" t="s">
        <v>524</v>
      </c>
      <c r="I2" s="271" t="s">
        <v>646</v>
      </c>
      <c r="J2" s="216"/>
      <c r="K2" s="216"/>
      <c r="L2" s="216"/>
      <c r="M2" s="216"/>
      <c r="N2" s="216"/>
      <c r="O2" s="216"/>
      <c r="P2" s="210"/>
    </row>
    <row r="3" spans="1:16" x14ac:dyDescent="0.25">
      <c r="A3" s="20" t="s">
        <v>445</v>
      </c>
      <c r="B3" s="217" t="s">
        <v>470</v>
      </c>
      <c r="C3" s="24"/>
      <c r="D3" s="24"/>
      <c r="E3" s="24"/>
      <c r="F3" s="24"/>
      <c r="G3" s="24"/>
      <c r="H3" s="24"/>
      <c r="I3" s="24"/>
      <c r="J3" s="24"/>
      <c r="K3" s="24"/>
      <c r="L3" s="24"/>
      <c r="M3" s="24"/>
      <c r="N3" s="24"/>
      <c r="O3" s="25"/>
      <c r="P3" s="210"/>
    </row>
    <row r="4" spans="1:16" x14ac:dyDescent="0.25">
      <c r="A4" s="20" t="s">
        <v>514</v>
      </c>
      <c r="B4" s="211">
        <v>2019</v>
      </c>
      <c r="C4" s="212">
        <f>C29</f>
        <v>0.19999999999998996</v>
      </c>
      <c r="D4" s="212">
        <f>D29</f>
        <v>0</v>
      </c>
      <c r="E4" s="212">
        <f>E29</f>
        <v>-1.416488824529629</v>
      </c>
      <c r="F4" s="212">
        <f>F29</f>
        <v>0.3388729245286185</v>
      </c>
      <c r="G4" s="212">
        <f>G29</f>
        <v>7.0205124889754278E-2</v>
      </c>
      <c r="H4" s="212"/>
      <c r="I4" s="212"/>
      <c r="J4" s="212"/>
      <c r="K4" s="212"/>
      <c r="L4" s="212"/>
      <c r="M4" s="212"/>
      <c r="N4" s="212"/>
      <c r="O4" s="212"/>
      <c r="P4" s="210"/>
    </row>
    <row r="5" spans="1:16" x14ac:dyDescent="0.25">
      <c r="A5" s="20" t="s">
        <v>515</v>
      </c>
      <c r="B5" s="211">
        <v>2020</v>
      </c>
      <c r="C5" s="212">
        <f>C25</f>
        <v>-0.34937094495942045</v>
      </c>
      <c r="D5" s="212">
        <f>D25</f>
        <v>0</v>
      </c>
      <c r="E5" s="212">
        <f>E25</f>
        <v>-1.3386786377087727</v>
      </c>
      <c r="F5" s="212">
        <f>F25</f>
        <v>0.2586699612797585</v>
      </c>
      <c r="G5" s="212">
        <f>G25</f>
        <v>0.39461313414998117</v>
      </c>
      <c r="H5" s="212"/>
      <c r="I5" s="212"/>
      <c r="J5" s="212"/>
      <c r="K5" s="212"/>
      <c r="L5" s="212"/>
      <c r="M5" s="212"/>
      <c r="N5" s="212"/>
      <c r="O5" s="212"/>
      <c r="P5" s="210"/>
    </row>
    <row r="6" spans="1:16" x14ac:dyDescent="0.25">
      <c r="A6" s="20" t="s">
        <v>516</v>
      </c>
      <c r="B6" s="211">
        <v>2021</v>
      </c>
      <c r="C6" s="212">
        <f>C21</f>
        <v>-0.88629868316893612</v>
      </c>
      <c r="D6" s="212">
        <f>D21</f>
        <v>0</v>
      </c>
      <c r="E6" s="212">
        <f>E21</f>
        <v>-1.2696872580637137</v>
      </c>
      <c r="F6" s="212">
        <f>F21</f>
        <v>-8.7621038235902005E-2</v>
      </c>
      <c r="G6" s="212">
        <f>G21</f>
        <v>0.67423200781247627</v>
      </c>
      <c r="H6" s="212"/>
      <c r="I6" s="212"/>
      <c r="J6" s="212"/>
      <c r="K6" s="212"/>
      <c r="L6" s="212"/>
      <c r="M6" s="212"/>
      <c r="N6" s="212"/>
      <c r="O6" s="212"/>
      <c r="P6" s="210"/>
    </row>
    <row r="7" spans="1:16" x14ac:dyDescent="0.25">
      <c r="A7" s="20" t="s">
        <v>517</v>
      </c>
      <c r="B7" s="211">
        <v>2022</v>
      </c>
      <c r="C7" s="212">
        <f>C17</f>
        <v>-0.96558846349410743</v>
      </c>
      <c r="D7" s="212">
        <f>D17</f>
        <v>0</v>
      </c>
      <c r="E7" s="212">
        <f>E17</f>
        <v>-1.2046368672331251</v>
      </c>
      <c r="F7" s="212">
        <f>F17</f>
        <v>-0.28541957426622094</v>
      </c>
      <c r="G7" s="212">
        <f>G17</f>
        <v>1.0060234500050789</v>
      </c>
      <c r="H7" s="212"/>
      <c r="I7" s="212"/>
      <c r="J7" s="212"/>
      <c r="K7" s="212"/>
      <c r="L7" s="212"/>
      <c r="M7" s="212"/>
      <c r="N7" s="212"/>
      <c r="O7" s="212"/>
      <c r="P7" s="210"/>
    </row>
    <row r="8" spans="1:16" x14ac:dyDescent="0.25">
      <c r="A8" s="20" t="s">
        <v>523</v>
      </c>
      <c r="B8" s="270" t="s">
        <v>636</v>
      </c>
      <c r="C8" s="212">
        <f>C33</f>
        <v>-0.52349960591383393</v>
      </c>
      <c r="D8" s="212">
        <f>D33</f>
        <v>0</v>
      </c>
      <c r="E8" s="212">
        <f>E33</f>
        <v>-1.3026356586205041</v>
      </c>
      <c r="F8" s="212">
        <f>F33</f>
        <v>4.1201785761022902E-2</v>
      </c>
      <c r="G8" s="212">
        <f>G33</f>
        <v>0.55703595375342863</v>
      </c>
      <c r="H8" s="212"/>
      <c r="I8" s="212"/>
      <c r="J8" s="212"/>
      <c r="K8" s="212"/>
      <c r="L8" s="212"/>
      <c r="M8" s="212"/>
      <c r="N8" s="212"/>
      <c r="O8" s="212"/>
      <c r="P8" s="210"/>
    </row>
    <row r="9" spans="1:16" x14ac:dyDescent="0.25">
      <c r="A9" s="20" t="s">
        <v>446</v>
      </c>
      <c r="B9" s="217" t="s">
        <v>548</v>
      </c>
      <c r="C9" s="24"/>
      <c r="D9" s="24"/>
      <c r="E9" s="24"/>
      <c r="F9" s="24"/>
      <c r="G9" s="24"/>
      <c r="H9" s="24"/>
      <c r="I9" s="24"/>
      <c r="J9" s="24"/>
      <c r="K9" s="24"/>
      <c r="L9" s="24"/>
      <c r="M9" s="24"/>
      <c r="N9" s="24"/>
      <c r="O9" s="25"/>
      <c r="P9" s="210"/>
    </row>
    <row r="10" spans="1:16" x14ac:dyDescent="0.25">
      <c r="A10" s="20" t="s">
        <v>527</v>
      </c>
      <c r="B10" s="211">
        <v>2019</v>
      </c>
      <c r="C10" s="212">
        <f>C30</f>
        <v>-0.8</v>
      </c>
      <c r="D10" s="212">
        <f>D30</f>
        <v>-0.99999999999999001</v>
      </c>
      <c r="E10" s="212">
        <f>E30</f>
        <v>-2.416488824529619</v>
      </c>
      <c r="F10" s="212">
        <f>F30</f>
        <v>-0.66112707547137151</v>
      </c>
      <c r="G10" s="212">
        <f>G30</f>
        <v>-0.92979487511023573</v>
      </c>
      <c r="H10" s="212">
        <f>'Budžeta bilance'!D6</f>
        <v>-0.99999999999999001</v>
      </c>
      <c r="I10" s="212">
        <v>-0.53794344537660455</v>
      </c>
      <c r="J10" s="212"/>
      <c r="K10" s="212"/>
      <c r="L10" s="212"/>
      <c r="M10" s="212"/>
      <c r="N10" s="212"/>
      <c r="O10" s="212"/>
      <c r="P10" s="210"/>
    </row>
    <row r="11" spans="1:16" x14ac:dyDescent="0.25">
      <c r="A11" s="20" t="s">
        <v>528</v>
      </c>
      <c r="B11" s="211">
        <v>2020</v>
      </c>
      <c r="C11" s="212">
        <f>C26</f>
        <v>-0.74937094495941647</v>
      </c>
      <c r="D11" s="212">
        <f>D26</f>
        <v>-0.39999999999999603</v>
      </c>
      <c r="E11" s="212">
        <f>E26</f>
        <v>-1.7386786377087686</v>
      </c>
      <c r="F11" s="212">
        <f>F26</f>
        <v>-0.14133003872023756</v>
      </c>
      <c r="G11" s="212">
        <f>G26</f>
        <v>-5.3868658500148686E-3</v>
      </c>
      <c r="H11" s="212">
        <f>'Budžeta bilance'!E6</f>
        <v>-0.39999999999999603</v>
      </c>
      <c r="I11" s="212">
        <v>-0.53794344537660455</v>
      </c>
      <c r="J11" s="212"/>
      <c r="K11" s="212"/>
      <c r="L11" s="212"/>
      <c r="M11" s="212"/>
      <c r="N11" s="212"/>
      <c r="O11" s="212"/>
      <c r="P11" s="210"/>
    </row>
    <row r="12" spans="1:16" x14ac:dyDescent="0.25">
      <c r="A12" s="20" t="s">
        <v>529</v>
      </c>
      <c r="B12" s="211">
        <v>2021</v>
      </c>
      <c r="C12" s="212">
        <f>C22</f>
        <v>-1.2862986831689416</v>
      </c>
      <c r="D12" s="212">
        <f>D22</f>
        <v>-0.40000000000000541</v>
      </c>
      <c r="E12" s="212">
        <f>E22</f>
        <v>-1.6696872580637192</v>
      </c>
      <c r="F12" s="212">
        <f>F22</f>
        <v>-0.48762103823590741</v>
      </c>
      <c r="G12" s="212">
        <f>G22</f>
        <v>0.27423200781247087</v>
      </c>
      <c r="H12" s="212">
        <f>'Budžeta bilance'!F6</f>
        <v>-0.40000000000000541</v>
      </c>
      <c r="I12" s="212">
        <v>-0.53794344537660455</v>
      </c>
      <c r="J12" s="212"/>
      <c r="K12" s="212"/>
      <c r="L12" s="212"/>
      <c r="M12" s="212"/>
      <c r="N12" s="212"/>
      <c r="O12" s="212"/>
      <c r="P12" s="210"/>
    </row>
    <row r="13" spans="1:16" x14ac:dyDescent="0.25">
      <c r="A13" s="20" t="s">
        <v>550</v>
      </c>
      <c r="B13" s="211">
        <v>2022</v>
      </c>
      <c r="C13" s="212">
        <f>C18</f>
        <v>-1.3655884634941091</v>
      </c>
      <c r="D13" s="212">
        <f>D18</f>
        <v>-0.40000000000000174</v>
      </c>
      <c r="E13" s="212">
        <f>E18</f>
        <v>-1.6046368672331268</v>
      </c>
      <c r="F13" s="212">
        <f>F18</f>
        <v>-0.68541957426622269</v>
      </c>
      <c r="G13" s="212">
        <f>G18</f>
        <v>0.60602345000507718</v>
      </c>
      <c r="H13" s="212">
        <f>'Budžeta bilance'!G6</f>
        <v>-0.40000000000000174</v>
      </c>
      <c r="I13" s="212">
        <v>-0.53794344537660455</v>
      </c>
      <c r="J13" s="212"/>
      <c r="K13" s="212"/>
      <c r="L13" s="212"/>
      <c r="M13" s="212"/>
      <c r="N13" s="212"/>
      <c r="O13" s="212"/>
      <c r="P13" s="210"/>
    </row>
    <row r="14" spans="1:16" x14ac:dyDescent="0.25">
      <c r="A14" s="20" t="s">
        <v>551</v>
      </c>
      <c r="B14" s="270" t="s">
        <v>636</v>
      </c>
      <c r="C14" s="212">
        <f>C34</f>
        <v>-1.0614430512904385</v>
      </c>
      <c r="D14" s="212">
        <f>D34</f>
        <v>-0.53794344537660455</v>
      </c>
      <c r="E14" s="212">
        <f>E34</f>
        <v>-1.8405791039971087</v>
      </c>
      <c r="F14" s="212">
        <f>F34</f>
        <v>-0.49674165961558164</v>
      </c>
      <c r="G14" s="212">
        <f>G34</f>
        <v>1.9092508376824118E-2</v>
      </c>
      <c r="H14" s="212">
        <f>'Partiju input'!G3</f>
        <v>-0.53794344537660455</v>
      </c>
      <c r="I14" s="212">
        <v>-0.53794344537660455</v>
      </c>
      <c r="J14" s="212"/>
      <c r="K14" s="212"/>
      <c r="L14" s="212"/>
      <c r="M14" s="212"/>
      <c r="N14" s="212"/>
      <c r="O14" s="212"/>
      <c r="P14" s="210"/>
    </row>
    <row r="15" spans="1:16" x14ac:dyDescent="0.25">
      <c r="A15" s="20" t="s">
        <v>447</v>
      </c>
      <c r="B15" s="296" t="s">
        <v>518</v>
      </c>
      <c r="C15" s="297"/>
      <c r="D15" s="297"/>
      <c r="E15" s="297"/>
      <c r="F15" s="297"/>
      <c r="G15" s="297"/>
      <c r="H15" s="297"/>
      <c r="I15" s="297"/>
      <c r="J15" s="297"/>
      <c r="K15" s="297"/>
      <c r="L15" s="297"/>
      <c r="M15" s="297"/>
      <c r="N15" s="297"/>
      <c r="O15" s="298"/>
      <c r="P15" s="210"/>
    </row>
    <row r="16" spans="1:16" x14ac:dyDescent="0.25">
      <c r="A16" s="20" t="s">
        <v>530</v>
      </c>
      <c r="B16" s="269" t="s">
        <v>506</v>
      </c>
      <c r="C16" s="218">
        <f>'Budžeta bilance'!G6</f>
        <v>-0.40000000000000174</v>
      </c>
      <c r="D16" s="218">
        <f>C16</f>
        <v>-0.40000000000000174</v>
      </c>
      <c r="E16" s="218">
        <f>D16</f>
        <v>-0.40000000000000174</v>
      </c>
      <c r="F16" s="218">
        <f>E16</f>
        <v>-0.40000000000000174</v>
      </c>
      <c r="G16" s="218">
        <f>F16</f>
        <v>-0.40000000000000174</v>
      </c>
      <c r="H16" s="218"/>
      <c r="I16" s="218"/>
      <c r="J16" s="218"/>
      <c r="K16" s="218"/>
      <c r="L16" s="218"/>
      <c r="M16" s="218"/>
      <c r="N16" s="218"/>
      <c r="O16" s="218"/>
      <c r="P16" s="210"/>
    </row>
    <row r="17" spans="1:16" x14ac:dyDescent="0.25">
      <c r="A17" s="20" t="s">
        <v>531</v>
      </c>
      <c r="B17" s="269" t="s">
        <v>522</v>
      </c>
      <c r="C17" s="212">
        <f>C18-C16</f>
        <v>-0.96558846349410743</v>
      </c>
      <c r="D17" s="212">
        <f>D18-D16</f>
        <v>0</v>
      </c>
      <c r="E17" s="212">
        <f>E18-E16</f>
        <v>-1.2046368672331251</v>
      </c>
      <c r="F17" s="212">
        <f>F18-F16</f>
        <v>-0.28541957426622094</v>
      </c>
      <c r="G17" s="212">
        <f>G18-G16</f>
        <v>1.0060234500050789</v>
      </c>
      <c r="H17" s="212"/>
      <c r="I17" s="212"/>
      <c r="J17" s="212"/>
      <c r="K17" s="212"/>
      <c r="L17" s="212"/>
      <c r="M17" s="212"/>
      <c r="N17" s="212"/>
      <c r="O17" s="212"/>
      <c r="P17" s="210"/>
    </row>
    <row r="18" spans="1:16" x14ac:dyDescent="0.25">
      <c r="A18" s="20" t="s">
        <v>532</v>
      </c>
      <c r="B18" s="269" t="s">
        <v>508</v>
      </c>
      <c r="C18" s="212">
        <v>-1.3655884634941091</v>
      </c>
      <c r="D18" s="212">
        <f>D16</f>
        <v>-0.40000000000000174</v>
      </c>
      <c r="E18" s="212">
        <v>-1.6046368672331268</v>
      </c>
      <c r="F18" s="212">
        <v>-0.68541957426622269</v>
      </c>
      <c r="G18" s="212">
        <v>0.60602345000507718</v>
      </c>
      <c r="H18" s="212"/>
      <c r="I18" s="212"/>
      <c r="J18" s="212"/>
      <c r="K18" s="212"/>
      <c r="L18" s="212"/>
      <c r="M18" s="212"/>
      <c r="N18" s="212"/>
      <c r="O18" s="212"/>
      <c r="P18" s="210"/>
    </row>
    <row r="19" spans="1:16" x14ac:dyDescent="0.25">
      <c r="A19" s="170" t="s">
        <v>448</v>
      </c>
      <c r="B19" s="296" t="s">
        <v>519</v>
      </c>
      <c r="C19" s="297"/>
      <c r="D19" s="297"/>
      <c r="E19" s="297"/>
      <c r="F19" s="297"/>
      <c r="G19" s="297"/>
      <c r="H19" s="297"/>
      <c r="I19" s="297"/>
      <c r="J19" s="297"/>
      <c r="K19" s="297"/>
      <c r="L19" s="297"/>
      <c r="M19" s="297"/>
      <c r="N19" s="297"/>
      <c r="O19" s="298"/>
      <c r="P19" s="210"/>
    </row>
    <row r="20" spans="1:16" x14ac:dyDescent="0.25">
      <c r="A20" s="20" t="s">
        <v>533</v>
      </c>
      <c r="B20" s="269" t="s">
        <v>506</v>
      </c>
      <c r="C20" s="218">
        <f>'Budžeta bilance'!F6</f>
        <v>-0.40000000000000541</v>
      </c>
      <c r="D20" s="218">
        <f>C20</f>
        <v>-0.40000000000000541</v>
      </c>
      <c r="E20" s="218">
        <f>D20</f>
        <v>-0.40000000000000541</v>
      </c>
      <c r="F20" s="218">
        <f>E20</f>
        <v>-0.40000000000000541</v>
      </c>
      <c r="G20" s="218">
        <f>F20</f>
        <v>-0.40000000000000541</v>
      </c>
      <c r="H20" s="218"/>
      <c r="I20" s="218"/>
      <c r="J20" s="218"/>
      <c r="K20" s="218"/>
      <c r="L20" s="218"/>
      <c r="M20" s="218"/>
      <c r="N20" s="218"/>
      <c r="O20" s="218"/>
      <c r="P20" s="210"/>
    </row>
    <row r="21" spans="1:16" x14ac:dyDescent="0.25">
      <c r="A21" s="20" t="s">
        <v>534</v>
      </c>
      <c r="B21" s="269" t="s">
        <v>522</v>
      </c>
      <c r="C21" s="212">
        <f>C22-C20</f>
        <v>-0.88629868316893612</v>
      </c>
      <c r="D21" s="212">
        <f>D22-D20</f>
        <v>0</v>
      </c>
      <c r="E21" s="212">
        <f>E22-E20</f>
        <v>-1.2696872580637137</v>
      </c>
      <c r="F21" s="212">
        <f>F22-F20</f>
        <v>-8.7621038235902005E-2</v>
      </c>
      <c r="G21" s="212">
        <f>G22-G20</f>
        <v>0.67423200781247627</v>
      </c>
      <c r="H21" s="212"/>
      <c r="I21" s="212"/>
      <c r="J21" s="212"/>
      <c r="K21" s="212"/>
      <c r="L21" s="212"/>
      <c r="M21" s="212"/>
      <c r="N21" s="212"/>
      <c r="O21" s="212"/>
      <c r="P21" s="210"/>
    </row>
    <row r="22" spans="1:16" x14ac:dyDescent="0.25">
      <c r="A22" s="20" t="s">
        <v>535</v>
      </c>
      <c r="B22" s="269" t="s">
        <v>508</v>
      </c>
      <c r="C22" s="212">
        <v>-1.2862986831689416</v>
      </c>
      <c r="D22" s="212">
        <f>D20</f>
        <v>-0.40000000000000541</v>
      </c>
      <c r="E22" s="212">
        <v>-1.6696872580637192</v>
      </c>
      <c r="F22" s="212">
        <v>-0.48762103823590741</v>
      </c>
      <c r="G22" s="212">
        <v>0.27423200781247087</v>
      </c>
      <c r="H22" s="212"/>
      <c r="I22" s="212"/>
      <c r="J22" s="212"/>
      <c r="K22" s="212"/>
      <c r="L22" s="212"/>
      <c r="M22" s="212"/>
      <c r="N22" s="212"/>
      <c r="O22" s="212"/>
      <c r="P22" s="210"/>
    </row>
    <row r="23" spans="1:16" x14ac:dyDescent="0.25">
      <c r="A23" s="170" t="s">
        <v>536</v>
      </c>
      <c r="B23" s="296" t="s">
        <v>520</v>
      </c>
      <c r="C23" s="297"/>
      <c r="D23" s="297"/>
      <c r="E23" s="297"/>
      <c r="F23" s="297"/>
      <c r="G23" s="297"/>
      <c r="H23" s="297"/>
      <c r="I23" s="297"/>
      <c r="J23" s="297"/>
      <c r="K23" s="297"/>
      <c r="L23" s="297"/>
      <c r="M23" s="297"/>
      <c r="N23" s="297"/>
      <c r="O23" s="298"/>
      <c r="P23" s="210"/>
    </row>
    <row r="24" spans="1:16" x14ac:dyDescent="0.25">
      <c r="A24" s="20" t="s">
        <v>537</v>
      </c>
      <c r="B24" s="269" t="s">
        <v>506</v>
      </c>
      <c r="C24" s="218">
        <f>'Budžeta bilance'!E6</f>
        <v>-0.39999999999999603</v>
      </c>
      <c r="D24" s="218">
        <f>C24</f>
        <v>-0.39999999999999603</v>
      </c>
      <c r="E24" s="218">
        <f>D24</f>
        <v>-0.39999999999999603</v>
      </c>
      <c r="F24" s="218">
        <f>E24</f>
        <v>-0.39999999999999603</v>
      </c>
      <c r="G24" s="218">
        <f>F24</f>
        <v>-0.39999999999999603</v>
      </c>
      <c r="H24" s="218"/>
      <c r="I24" s="218"/>
      <c r="J24" s="218"/>
      <c r="K24" s="218"/>
      <c r="L24" s="218"/>
      <c r="M24" s="218"/>
      <c r="N24" s="218"/>
      <c r="O24" s="218"/>
      <c r="P24" s="210"/>
    </row>
    <row r="25" spans="1:16" x14ac:dyDescent="0.25">
      <c r="A25" s="20" t="s">
        <v>538</v>
      </c>
      <c r="B25" s="269" t="s">
        <v>522</v>
      </c>
      <c r="C25" s="212">
        <f>C26-C24</f>
        <v>-0.34937094495942045</v>
      </c>
      <c r="D25" s="212">
        <f>D26-D24</f>
        <v>0</v>
      </c>
      <c r="E25" s="212">
        <f>E26-E24</f>
        <v>-1.3386786377087727</v>
      </c>
      <c r="F25" s="212">
        <f>F26-F24</f>
        <v>0.2586699612797585</v>
      </c>
      <c r="G25" s="212">
        <f>G26-G24</f>
        <v>0.39461313414998117</v>
      </c>
      <c r="H25" s="212"/>
      <c r="I25" s="212"/>
      <c r="J25" s="212"/>
      <c r="K25" s="212"/>
      <c r="L25" s="212"/>
      <c r="M25" s="212"/>
      <c r="N25" s="212"/>
      <c r="O25" s="212"/>
      <c r="P25" s="210"/>
    </row>
    <row r="26" spans="1:16" x14ac:dyDescent="0.25">
      <c r="A26" s="20" t="s">
        <v>539</v>
      </c>
      <c r="B26" s="269" t="s">
        <v>508</v>
      </c>
      <c r="C26" s="212">
        <v>-0.74937094495941647</v>
      </c>
      <c r="D26" s="212">
        <f>D24</f>
        <v>-0.39999999999999603</v>
      </c>
      <c r="E26" s="212">
        <v>-1.7386786377087686</v>
      </c>
      <c r="F26" s="212">
        <v>-0.14133003872023756</v>
      </c>
      <c r="G26" s="212">
        <v>-5.3868658500148686E-3</v>
      </c>
      <c r="H26" s="212"/>
      <c r="I26" s="212"/>
      <c r="J26" s="212"/>
      <c r="K26" s="212"/>
      <c r="L26" s="212"/>
      <c r="M26" s="212"/>
      <c r="N26" s="212"/>
      <c r="O26" s="212"/>
      <c r="P26" s="210"/>
    </row>
    <row r="27" spans="1:16" x14ac:dyDescent="0.25">
      <c r="A27" s="170" t="s">
        <v>540</v>
      </c>
      <c r="B27" s="296" t="s">
        <v>521</v>
      </c>
      <c r="C27" s="297"/>
      <c r="D27" s="297"/>
      <c r="E27" s="297"/>
      <c r="F27" s="297"/>
      <c r="G27" s="297"/>
      <c r="H27" s="297"/>
      <c r="I27" s="297"/>
      <c r="J27" s="297"/>
      <c r="K27" s="297"/>
      <c r="L27" s="297"/>
      <c r="M27" s="297"/>
      <c r="N27" s="297"/>
      <c r="O27" s="298"/>
      <c r="P27" s="210"/>
    </row>
    <row r="28" spans="1:16" x14ac:dyDescent="0.25">
      <c r="A28" s="20" t="s">
        <v>541</v>
      </c>
      <c r="B28" s="269" t="s">
        <v>506</v>
      </c>
      <c r="C28" s="218">
        <f>'Budžeta bilance'!D6</f>
        <v>-0.99999999999999001</v>
      </c>
      <c r="D28" s="218">
        <f>C28</f>
        <v>-0.99999999999999001</v>
      </c>
      <c r="E28" s="218">
        <f>D28</f>
        <v>-0.99999999999999001</v>
      </c>
      <c r="F28" s="218">
        <f>E28</f>
        <v>-0.99999999999999001</v>
      </c>
      <c r="G28" s="218">
        <f>F28</f>
        <v>-0.99999999999999001</v>
      </c>
      <c r="H28" s="218"/>
      <c r="I28" s="218"/>
      <c r="J28" s="218"/>
      <c r="K28" s="218"/>
      <c r="L28" s="218"/>
      <c r="M28" s="218"/>
      <c r="N28" s="218"/>
      <c r="O28" s="218"/>
      <c r="P28" s="210"/>
    </row>
    <row r="29" spans="1:16" x14ac:dyDescent="0.25">
      <c r="A29" s="20" t="s">
        <v>542</v>
      </c>
      <c r="B29" s="269" t="s">
        <v>522</v>
      </c>
      <c r="C29" s="212">
        <f>C30-C28</f>
        <v>0.19999999999998996</v>
      </c>
      <c r="D29" s="212">
        <f>D30-D28</f>
        <v>0</v>
      </c>
      <c r="E29" s="212">
        <f>E30-E28</f>
        <v>-1.416488824529629</v>
      </c>
      <c r="F29" s="212">
        <f>F30-F28</f>
        <v>0.3388729245286185</v>
      </c>
      <c r="G29" s="212">
        <f>G30-G28</f>
        <v>7.0205124889754278E-2</v>
      </c>
      <c r="H29" s="212"/>
      <c r="I29" s="212"/>
      <c r="J29" s="212"/>
      <c r="K29" s="212"/>
      <c r="L29" s="212"/>
      <c r="M29" s="212"/>
      <c r="N29" s="212"/>
      <c r="O29" s="212"/>
      <c r="P29" s="210"/>
    </row>
    <row r="30" spans="1:16" x14ac:dyDescent="0.25">
      <c r="A30" s="20" t="s">
        <v>543</v>
      </c>
      <c r="B30" s="269" t="s">
        <v>508</v>
      </c>
      <c r="C30" s="212">
        <v>-0.8</v>
      </c>
      <c r="D30" s="212">
        <f>D28</f>
        <v>-0.99999999999999001</v>
      </c>
      <c r="E30" s="212">
        <v>-2.416488824529619</v>
      </c>
      <c r="F30" s="212">
        <v>-0.66112707547137151</v>
      </c>
      <c r="G30" s="212">
        <v>-0.92979487511023573</v>
      </c>
      <c r="H30" s="212"/>
      <c r="I30" s="212"/>
      <c r="J30" s="212"/>
      <c r="K30" s="212"/>
      <c r="L30" s="212"/>
      <c r="M30" s="212"/>
      <c r="N30" s="212"/>
      <c r="O30" s="212"/>
      <c r="P30" s="210"/>
    </row>
    <row r="31" spans="1:16" x14ac:dyDescent="0.25">
      <c r="A31" s="170" t="s">
        <v>544</v>
      </c>
      <c r="B31" s="302" t="s">
        <v>637</v>
      </c>
      <c r="C31" s="303"/>
      <c r="D31" s="303"/>
      <c r="E31" s="303"/>
      <c r="F31" s="303"/>
      <c r="G31" s="303"/>
      <c r="H31" s="303"/>
      <c r="I31" s="303"/>
      <c r="J31" s="303"/>
      <c r="K31" s="303"/>
      <c r="L31" s="303"/>
      <c r="M31" s="303"/>
      <c r="N31" s="303"/>
      <c r="O31" s="304"/>
      <c r="P31" s="210"/>
    </row>
    <row r="32" spans="1:16" x14ac:dyDescent="0.25">
      <c r="A32" s="20" t="s">
        <v>546</v>
      </c>
      <c r="B32" s="269" t="s">
        <v>506</v>
      </c>
      <c r="C32" s="219">
        <f>('Budžeta bilance'!D5+'Budžeta bilance'!E5+'Budžeta bilance'!F5+'Budžeta bilance'!G5)/(Makro!R6+Makro!S6+Makro!T6+Makro!U6)*100</f>
        <v>-0.53794344537660455</v>
      </c>
      <c r="D32" s="219">
        <f>C32</f>
        <v>-0.53794344537660455</v>
      </c>
      <c r="E32" s="219">
        <f>D32</f>
        <v>-0.53794344537660455</v>
      </c>
      <c r="F32" s="219">
        <f>E32</f>
        <v>-0.53794344537660455</v>
      </c>
      <c r="G32" s="219">
        <f>F32</f>
        <v>-0.53794344537660455</v>
      </c>
      <c r="H32" s="219"/>
      <c r="I32" s="219"/>
      <c r="J32" s="219"/>
      <c r="K32" s="219"/>
      <c r="L32" s="219"/>
      <c r="M32" s="219"/>
      <c r="N32" s="219"/>
      <c r="O32" s="219"/>
      <c r="P32" s="210"/>
    </row>
    <row r="33" spans="1:16" x14ac:dyDescent="0.25">
      <c r="A33" s="20" t="s">
        <v>545</v>
      </c>
      <c r="B33" s="269" t="s">
        <v>522</v>
      </c>
      <c r="C33" s="212">
        <f>C34-C32</f>
        <v>-0.52349960591383393</v>
      </c>
      <c r="D33" s="212">
        <f>D34-D32</f>
        <v>0</v>
      </c>
      <c r="E33" s="212">
        <f>E34-E32</f>
        <v>-1.3026356586205041</v>
      </c>
      <c r="F33" s="212">
        <f>F34-F32</f>
        <v>4.1201785761022902E-2</v>
      </c>
      <c r="G33" s="212">
        <f>G34-G32</f>
        <v>0.55703595375342863</v>
      </c>
      <c r="H33" s="219"/>
      <c r="I33" s="219"/>
      <c r="J33" s="219"/>
      <c r="K33" s="219"/>
      <c r="L33" s="219"/>
      <c r="M33" s="219"/>
      <c r="N33" s="219"/>
      <c r="O33" s="219"/>
      <c r="P33" s="210"/>
    </row>
    <row r="34" spans="1:16" x14ac:dyDescent="0.25">
      <c r="A34" s="20" t="s">
        <v>547</v>
      </c>
      <c r="B34" s="269" t="s">
        <v>508</v>
      </c>
      <c r="C34" s="219">
        <f>'Partiju input'!G4</f>
        <v>-1.0614430512904385</v>
      </c>
      <c r="D34" s="219">
        <f>'Partiju input'!G5</f>
        <v>-0.53794344537660455</v>
      </c>
      <c r="E34" s="219">
        <f>'Partiju input'!G6</f>
        <v>-1.8405791039971087</v>
      </c>
      <c r="F34" s="219">
        <f>'Partiju input'!G7</f>
        <v>-0.49674165961558164</v>
      </c>
      <c r="G34" s="219">
        <f>'Partiju input'!G8</f>
        <v>1.9092508376824118E-2</v>
      </c>
      <c r="H34" s="219"/>
      <c r="I34" s="219"/>
      <c r="J34" s="219"/>
      <c r="K34" s="219"/>
      <c r="L34" s="219"/>
      <c r="M34" s="219"/>
      <c r="N34" s="219"/>
      <c r="O34" s="219"/>
      <c r="P34" s="210"/>
    </row>
    <row r="35" spans="1:16" ht="8.25" customHeight="1" x14ac:dyDescent="0.25">
      <c r="A35" s="210"/>
      <c r="B35" s="210"/>
      <c r="C35" s="210"/>
      <c r="D35" s="210"/>
      <c r="E35" s="210"/>
      <c r="F35" s="210"/>
      <c r="G35" s="210"/>
      <c r="H35" s="210"/>
      <c r="I35" s="210"/>
      <c r="J35" s="210"/>
      <c r="K35" s="210"/>
      <c r="L35" s="210"/>
      <c r="M35" s="210"/>
      <c r="N35" s="210"/>
      <c r="O35" s="210"/>
      <c r="P35" s="210"/>
    </row>
    <row r="36" spans="1:16" hidden="1" x14ac:dyDescent="0.25"/>
    <row r="37" spans="1:16" ht="15.75" hidden="1" customHeight="1" x14ac:dyDescent="0.25"/>
    <row r="38" spans="1:16" ht="15.75" hidden="1" customHeight="1" x14ac:dyDescent="0.25"/>
    <row r="39" spans="1:16" ht="15.75" hidden="1" customHeight="1" x14ac:dyDescent="0.25"/>
    <row r="40" spans="1:16" ht="15.75" hidden="1" customHeight="1" x14ac:dyDescent="0.25"/>
    <row r="41" spans="1:16" ht="15.75" hidden="1" customHeight="1" x14ac:dyDescent="0.25"/>
    <row r="42" spans="1:16" ht="15.75" hidden="1" customHeight="1" x14ac:dyDescent="0.25"/>
    <row r="43" spans="1:16" ht="15.75" hidden="1" customHeight="1" x14ac:dyDescent="0.25"/>
    <row r="44" spans="1:16" ht="15.75" hidden="1" customHeight="1" x14ac:dyDescent="0.25"/>
    <row r="45" spans="1:16" ht="15.75" hidden="1" customHeight="1" x14ac:dyDescent="0.25"/>
    <row r="46" spans="1:16" ht="15.75" hidden="1" customHeight="1" x14ac:dyDescent="0.25"/>
    <row r="47" spans="1:16" ht="15.75" hidden="1" customHeight="1" x14ac:dyDescent="0.25"/>
    <row r="48" spans="1:16" ht="15.75" hidden="1" customHeight="1" x14ac:dyDescent="0.25"/>
    <row r="49" ht="15.75" hidden="1" customHeight="1" x14ac:dyDescent="0.25"/>
    <row r="50" ht="15.75" hidden="1" customHeight="1" x14ac:dyDescent="0.25"/>
    <row r="51" ht="15.75" hidden="1" customHeight="1" x14ac:dyDescent="0.25"/>
    <row r="52" ht="15.75" hidden="1" customHeight="1" x14ac:dyDescent="0.25"/>
    <row r="53" ht="15.75" hidden="1" customHeight="1" x14ac:dyDescent="0.25"/>
    <row r="54" ht="15.75" hidden="1" customHeight="1" x14ac:dyDescent="0.25"/>
    <row r="55" ht="15.75" hidden="1" customHeight="1" x14ac:dyDescent="0.25"/>
    <row r="56" ht="15.75" hidden="1" customHeight="1" x14ac:dyDescent="0.25"/>
    <row r="57" ht="15.75" hidden="1" customHeight="1" x14ac:dyDescent="0.25"/>
    <row r="58" ht="15.75" hidden="1" customHeight="1" x14ac:dyDescent="0.25"/>
    <row r="59" ht="15.75" hidden="1" customHeight="1" x14ac:dyDescent="0.25"/>
    <row r="60" ht="15.75" hidden="1" customHeight="1" x14ac:dyDescent="0.25"/>
    <row r="61" ht="15.75" hidden="1" customHeight="1" x14ac:dyDescent="0.25"/>
    <row r="62" ht="15.75" hidden="1" customHeight="1" x14ac:dyDescent="0.25"/>
  </sheetData>
  <mergeCells count="5">
    <mergeCell ref="B15:O15"/>
    <mergeCell ref="B19:O19"/>
    <mergeCell ref="B23:O23"/>
    <mergeCell ref="B27:O27"/>
    <mergeCell ref="B31:O31"/>
  </mergeCells>
  <conditionalFormatting sqref="C10:G14">
    <cfRule type="colorScale" priority="2">
      <colorScale>
        <cfvo type="min"/>
        <cfvo type="percentile" val="50"/>
        <cfvo type="max"/>
        <color rgb="FFF8696B"/>
        <color rgb="FFFCFCFF"/>
        <color rgb="FF63BE7B"/>
      </colorScale>
    </cfRule>
  </conditionalFormatting>
  <conditionalFormatting sqref="C4:G8">
    <cfRule type="colorScale" priority="4">
      <colorScale>
        <cfvo type="min"/>
        <cfvo type="percentile" val="50"/>
        <cfvo type="max"/>
        <color rgb="FFF8696B"/>
        <color rgb="FFFCFCFF"/>
        <color rgb="FF63BE7B"/>
      </colorScale>
    </cfRule>
  </conditionalFormatting>
  <conditionalFormatting sqref="C10:H14">
    <cfRule type="colorScale" priority="1">
      <colorScale>
        <cfvo type="min"/>
        <cfvo type="percentile" val="50"/>
        <cfvo type="max"/>
        <color rgb="FFF8696B"/>
        <color rgb="FFFCFCFF"/>
        <color rgb="FF63BE7B"/>
      </colorScale>
    </cfRule>
  </conditionalFormatting>
  <pageMargins left="0.7" right="0.7" top="0.75" bottom="0.75" header="0.3" footer="0.3"/>
  <pageSetup paperSize="9" scale="70" orientation="portrait" r:id="rId1"/>
  <headerFooter>
    <oddHeader>&amp;LPolitisko partiju aptauja par fiskālās disciplīnas jautājumiem</oddHeader>
    <oddFooter>&amp;LFiskālās disciplīnas padome&amp;CPage &amp;P&amp;R&amp;D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FC72"/>
  <sheetViews>
    <sheetView zoomScale="70" zoomScaleNormal="70" zoomScaleSheetLayoutView="85" workbookViewId="0"/>
  </sheetViews>
  <sheetFormatPr defaultColWidth="0" defaultRowHeight="0" customHeight="1" zeroHeight="1" x14ac:dyDescent="0.25"/>
  <cols>
    <col min="1" max="1" width="9.140625" style="213" customWidth="1"/>
    <col min="2" max="2" width="46" style="213" customWidth="1"/>
    <col min="3" max="8" width="6" style="213" customWidth="1"/>
    <col min="9"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ht="15.75" x14ac:dyDescent="0.25">
      <c r="A1" s="209" t="s">
        <v>553</v>
      </c>
      <c r="B1" s="210"/>
      <c r="C1" s="210"/>
      <c r="D1" s="210"/>
      <c r="E1" s="210"/>
      <c r="F1" s="210"/>
      <c r="G1" s="210"/>
      <c r="H1" s="210"/>
      <c r="I1" s="210"/>
      <c r="J1" s="210"/>
      <c r="K1" s="210"/>
      <c r="L1" s="210"/>
      <c r="M1" s="210"/>
      <c r="N1" s="210"/>
      <c r="O1" s="210"/>
      <c r="P1" s="210"/>
    </row>
    <row r="2" spans="1:16" ht="135" x14ac:dyDescent="0.25">
      <c r="A2" s="20" t="s">
        <v>0</v>
      </c>
      <c r="B2" s="214" t="s">
        <v>444</v>
      </c>
      <c r="C2" s="215" t="s">
        <v>626</v>
      </c>
      <c r="D2" s="215" t="s">
        <v>510</v>
      </c>
      <c r="E2" s="215" t="s">
        <v>511</v>
      </c>
      <c r="F2" s="215" t="s">
        <v>633</v>
      </c>
      <c r="G2" s="215" t="s">
        <v>513</v>
      </c>
      <c r="H2" s="271" t="s">
        <v>524</v>
      </c>
      <c r="I2" s="271" t="s">
        <v>638</v>
      </c>
      <c r="J2" s="216"/>
      <c r="K2" s="216"/>
      <c r="L2" s="216"/>
      <c r="M2" s="216"/>
      <c r="N2" s="216"/>
      <c r="O2" s="216"/>
      <c r="P2" s="210"/>
    </row>
    <row r="3" spans="1:16" ht="15.75" x14ac:dyDescent="0.25">
      <c r="A3" s="20" t="s">
        <v>449</v>
      </c>
      <c r="B3" s="296" t="s">
        <v>469</v>
      </c>
      <c r="C3" s="297"/>
      <c r="D3" s="297"/>
      <c r="E3" s="297"/>
      <c r="F3" s="297"/>
      <c r="G3" s="297"/>
      <c r="H3" s="297"/>
      <c r="I3" s="297"/>
      <c r="J3" s="297"/>
      <c r="K3" s="297"/>
      <c r="L3" s="297"/>
      <c r="M3" s="297"/>
      <c r="N3" s="297"/>
      <c r="O3" s="298"/>
      <c r="P3" s="210"/>
    </row>
    <row r="4" spans="1:16" ht="15.75" x14ac:dyDescent="0.25">
      <c r="A4" s="20" t="s">
        <v>567</v>
      </c>
      <c r="B4" s="211">
        <v>2019</v>
      </c>
      <c r="C4" s="212">
        <f>C27</f>
        <v>-0.21683283261848629</v>
      </c>
      <c r="D4" s="212">
        <f>D27</f>
        <v>0</v>
      </c>
      <c r="E4" s="212">
        <f>E27</f>
        <v>1.4164888245296225</v>
      </c>
      <c r="F4" s="212">
        <f>F27</f>
        <v>-0.33887292452862283</v>
      </c>
      <c r="G4" s="212">
        <f>G27</f>
        <v>-7.0205124889760384E-2</v>
      </c>
      <c r="H4" s="212"/>
      <c r="I4" s="212"/>
      <c r="J4" s="212"/>
      <c r="K4" s="212"/>
      <c r="L4" s="212"/>
      <c r="M4" s="212"/>
      <c r="N4" s="212"/>
      <c r="O4" s="212"/>
      <c r="P4" s="210"/>
    </row>
    <row r="5" spans="1:16" ht="15.75" x14ac:dyDescent="0.25">
      <c r="A5" s="20" t="s">
        <v>568</v>
      </c>
      <c r="B5" s="211">
        <v>2020</v>
      </c>
      <c r="C5" s="212">
        <f>C23</f>
        <v>-1.0471483886059332</v>
      </c>
      <c r="D5" s="212">
        <f>D23</f>
        <v>0</v>
      </c>
      <c r="E5" s="212">
        <f>E23</f>
        <v>1.3386786377087745</v>
      </c>
      <c r="F5" s="212">
        <f>F23</f>
        <v>-0.25866996127975739</v>
      </c>
      <c r="G5" s="212">
        <f>G23</f>
        <v>-0.3946131341499779</v>
      </c>
      <c r="H5" s="212"/>
      <c r="I5" s="212"/>
      <c r="J5" s="212"/>
      <c r="K5" s="212"/>
      <c r="L5" s="212"/>
      <c r="M5" s="212"/>
      <c r="N5" s="212"/>
      <c r="O5" s="212"/>
      <c r="P5" s="210"/>
    </row>
    <row r="6" spans="1:16" ht="15.75" x14ac:dyDescent="0.25">
      <c r="A6" s="20" t="s">
        <v>569</v>
      </c>
      <c r="B6" s="211">
        <v>2021</v>
      </c>
      <c r="C6" s="212">
        <f>C19</f>
        <v>-0.55158470563920758</v>
      </c>
      <c r="D6" s="212">
        <f>D19</f>
        <v>0</v>
      </c>
      <c r="E6" s="212">
        <f>E19</f>
        <v>1.269687258063712</v>
      </c>
      <c r="F6" s="212">
        <f>F19</f>
        <v>8.7621038235901949E-2</v>
      </c>
      <c r="G6" s="212">
        <f>G19</f>
        <v>-0.67423200781247061</v>
      </c>
      <c r="H6" s="212"/>
      <c r="I6" s="212"/>
      <c r="J6" s="212"/>
      <c r="K6" s="212"/>
      <c r="L6" s="212"/>
      <c r="M6" s="212"/>
      <c r="N6" s="212"/>
      <c r="O6" s="212"/>
      <c r="P6" s="210"/>
    </row>
    <row r="7" spans="1:16" ht="15.75" x14ac:dyDescent="0.25">
      <c r="A7" s="20" t="s">
        <v>570</v>
      </c>
      <c r="B7" s="211">
        <v>2022</v>
      </c>
      <c r="C7" s="212">
        <f>C15</f>
        <v>-1.5990468325579599</v>
      </c>
      <c r="D7" s="212">
        <f>D15</f>
        <v>0</v>
      </c>
      <c r="E7" s="212">
        <f>E15</f>
        <v>1.2046368672331198</v>
      </c>
      <c r="F7" s="212">
        <f>F15</f>
        <v>0.28541957426621423</v>
      </c>
      <c r="G7" s="212">
        <f>G15</f>
        <v>-1.0060234500050882</v>
      </c>
      <c r="H7" s="212"/>
      <c r="I7" s="212"/>
      <c r="J7" s="212"/>
      <c r="K7" s="212"/>
      <c r="L7" s="212"/>
      <c r="M7" s="212"/>
      <c r="N7" s="212"/>
      <c r="O7" s="212"/>
      <c r="P7" s="210"/>
    </row>
    <row r="8" spans="1:16" ht="15.75" x14ac:dyDescent="0.25">
      <c r="A8" s="20" t="s">
        <v>450</v>
      </c>
      <c r="B8" s="217" t="s">
        <v>575</v>
      </c>
      <c r="C8" s="24"/>
      <c r="D8" s="24"/>
      <c r="E8" s="24"/>
      <c r="F8" s="24"/>
      <c r="G8" s="24"/>
      <c r="H8" s="24"/>
      <c r="I8" s="24"/>
      <c r="J8" s="24"/>
      <c r="K8" s="24"/>
      <c r="L8" s="24"/>
      <c r="M8" s="24"/>
      <c r="N8" s="24"/>
      <c r="O8" s="25"/>
      <c r="P8" s="210"/>
    </row>
    <row r="9" spans="1:16" ht="15.75" x14ac:dyDescent="0.25">
      <c r="A9" s="20" t="s">
        <v>566</v>
      </c>
      <c r="B9" s="211">
        <v>2019</v>
      </c>
      <c r="C9" s="212">
        <f>C28</f>
        <v>37.183167167381512</v>
      </c>
      <c r="D9" s="212">
        <f>D28</f>
        <v>37.4</v>
      </c>
      <c r="E9" s="212">
        <f>E28</f>
        <v>38.816488824529621</v>
      </c>
      <c r="F9" s="212">
        <f>F28</f>
        <v>37.061127075471376</v>
      </c>
      <c r="G9" s="212">
        <f>G28</f>
        <v>37.329794875110238</v>
      </c>
      <c r="H9" s="212">
        <f>'Valsts parāds'!D9</f>
        <v>37.4</v>
      </c>
      <c r="I9" s="287">
        <v>60</v>
      </c>
      <c r="J9" s="212"/>
      <c r="K9" s="212"/>
      <c r="L9" s="212"/>
      <c r="M9" s="212"/>
      <c r="N9" s="212"/>
      <c r="O9" s="212"/>
      <c r="P9" s="210"/>
    </row>
    <row r="10" spans="1:16" ht="15.75" x14ac:dyDescent="0.25">
      <c r="A10" s="20" t="s">
        <v>554</v>
      </c>
      <c r="B10" s="211">
        <v>2020</v>
      </c>
      <c r="C10" s="212">
        <f>C24</f>
        <v>36.952851611394067</v>
      </c>
      <c r="D10" s="212">
        <f>D24</f>
        <v>38</v>
      </c>
      <c r="E10" s="212">
        <f>E24</f>
        <v>39.338678637708774</v>
      </c>
      <c r="F10" s="212">
        <f>F24</f>
        <v>37.741330038720243</v>
      </c>
      <c r="G10" s="212">
        <f>G24</f>
        <v>37.605386865850022</v>
      </c>
      <c r="H10" s="212">
        <f>'Valsts parāds'!E9</f>
        <v>38</v>
      </c>
      <c r="I10" s="288">
        <v>60</v>
      </c>
      <c r="J10" s="212"/>
      <c r="K10" s="212"/>
      <c r="L10" s="212"/>
      <c r="M10" s="212"/>
      <c r="N10" s="212"/>
      <c r="O10" s="212"/>
      <c r="P10" s="210"/>
    </row>
    <row r="11" spans="1:16" ht="15.75" x14ac:dyDescent="0.25">
      <c r="A11" s="20" t="s">
        <v>555</v>
      </c>
      <c r="B11" s="211">
        <v>2021</v>
      </c>
      <c r="C11" s="212">
        <f>C20</f>
        <v>35.048415294360794</v>
      </c>
      <c r="D11" s="212">
        <f>D20</f>
        <v>35.6</v>
      </c>
      <c r="E11" s="212">
        <f>E20</f>
        <v>36.869687258063713</v>
      </c>
      <c r="F11" s="212">
        <f>F20</f>
        <v>35.687621038235903</v>
      </c>
      <c r="G11" s="212">
        <f>G20</f>
        <v>34.925767992187531</v>
      </c>
      <c r="H11" s="212">
        <f>'Valsts parāds'!F9</f>
        <v>35.6</v>
      </c>
      <c r="I11" s="288">
        <v>60</v>
      </c>
      <c r="J11" s="212"/>
      <c r="K11" s="212"/>
      <c r="L11" s="212"/>
      <c r="M11" s="212"/>
      <c r="N11" s="212"/>
      <c r="O11" s="212"/>
      <c r="P11" s="210"/>
    </row>
    <row r="12" spans="1:16" ht="15.75" x14ac:dyDescent="0.25">
      <c r="A12" s="20" t="s">
        <v>556</v>
      </c>
      <c r="B12" s="211">
        <v>2022</v>
      </c>
      <c r="C12" s="212">
        <f>C16</f>
        <v>34.000953167442042</v>
      </c>
      <c r="D12" s="212">
        <f>D16</f>
        <v>35.6</v>
      </c>
      <c r="E12" s="212">
        <f>E16</f>
        <v>36.804636867233121</v>
      </c>
      <c r="F12" s="212">
        <f>F16</f>
        <v>35.885419574266216</v>
      </c>
      <c r="G12" s="212">
        <f>G16</f>
        <v>34.593976549994913</v>
      </c>
      <c r="H12" s="212">
        <f>'Valsts parāds'!G9</f>
        <v>35.6</v>
      </c>
      <c r="I12" s="287">
        <v>60</v>
      </c>
      <c r="J12" s="212"/>
      <c r="K12" s="212"/>
      <c r="L12" s="212"/>
      <c r="M12" s="212"/>
      <c r="N12" s="212"/>
      <c r="O12" s="212"/>
      <c r="P12" s="210"/>
    </row>
    <row r="13" spans="1:16" ht="15.75" x14ac:dyDescent="0.25">
      <c r="A13" s="20" t="s">
        <v>451</v>
      </c>
      <c r="B13" s="296" t="s">
        <v>577</v>
      </c>
      <c r="C13" s="297"/>
      <c r="D13" s="297"/>
      <c r="E13" s="297"/>
      <c r="F13" s="297"/>
      <c r="G13" s="297"/>
      <c r="H13" s="297"/>
      <c r="I13" s="297"/>
      <c r="J13" s="297"/>
      <c r="K13" s="297"/>
      <c r="L13" s="297"/>
      <c r="M13" s="297"/>
      <c r="N13" s="297"/>
      <c r="O13" s="298"/>
      <c r="P13" s="210"/>
    </row>
    <row r="14" spans="1:16" ht="15.75" x14ac:dyDescent="0.25">
      <c r="A14" s="20" t="s">
        <v>571</v>
      </c>
      <c r="B14" s="269" t="s">
        <v>576</v>
      </c>
      <c r="C14" s="218">
        <f>'Valsts parāds'!G9</f>
        <v>35.6</v>
      </c>
      <c r="D14" s="218">
        <f>C14</f>
        <v>35.6</v>
      </c>
      <c r="E14" s="218">
        <f>D14</f>
        <v>35.6</v>
      </c>
      <c r="F14" s="218">
        <f>E14</f>
        <v>35.6</v>
      </c>
      <c r="G14" s="218">
        <f>F14</f>
        <v>35.6</v>
      </c>
      <c r="H14" s="218"/>
      <c r="I14" s="218"/>
      <c r="J14" s="218"/>
      <c r="K14" s="218"/>
      <c r="L14" s="218"/>
      <c r="M14" s="218"/>
      <c r="N14" s="218"/>
      <c r="O14" s="218"/>
      <c r="P14" s="210"/>
    </row>
    <row r="15" spans="1:16" ht="15.75" x14ac:dyDescent="0.25">
      <c r="A15" s="20" t="s">
        <v>557</v>
      </c>
      <c r="B15" s="269" t="s">
        <v>522</v>
      </c>
      <c r="C15" s="212">
        <f>C16-C14</f>
        <v>-1.5990468325579599</v>
      </c>
      <c r="D15" s="212">
        <f>D16-D14</f>
        <v>0</v>
      </c>
      <c r="E15" s="212">
        <f>E16-E14</f>
        <v>1.2046368672331198</v>
      </c>
      <c r="F15" s="212">
        <f>F16-F14</f>
        <v>0.28541957426621423</v>
      </c>
      <c r="G15" s="212">
        <f>G16-G14</f>
        <v>-1.0060234500050882</v>
      </c>
      <c r="H15" s="212"/>
      <c r="I15" s="212"/>
      <c r="J15" s="212"/>
      <c r="K15" s="212"/>
      <c r="L15" s="212"/>
      <c r="M15" s="212"/>
      <c r="N15" s="212"/>
      <c r="O15" s="212"/>
      <c r="P15" s="210"/>
    </row>
    <row r="16" spans="1:16" ht="15.75" x14ac:dyDescent="0.25">
      <c r="A16" s="20" t="s">
        <v>558</v>
      </c>
      <c r="B16" s="269" t="s">
        <v>508</v>
      </c>
      <c r="C16" s="212">
        <v>34.000953167442042</v>
      </c>
      <c r="D16" s="212">
        <f>D14</f>
        <v>35.6</v>
      </c>
      <c r="E16" s="212">
        <v>36.804636867233121</v>
      </c>
      <c r="F16" s="212">
        <v>35.885419574266216</v>
      </c>
      <c r="G16" s="212">
        <v>34.593976549994913</v>
      </c>
      <c r="H16" s="212"/>
      <c r="I16" s="212"/>
      <c r="J16" s="212"/>
      <c r="K16" s="212"/>
      <c r="L16" s="212"/>
      <c r="M16" s="212"/>
      <c r="N16" s="212"/>
      <c r="O16" s="212"/>
      <c r="P16" s="210"/>
    </row>
    <row r="17" spans="1:16" ht="15.75" x14ac:dyDescent="0.25">
      <c r="A17" s="170" t="s">
        <v>452</v>
      </c>
      <c r="B17" s="296" t="s">
        <v>578</v>
      </c>
      <c r="C17" s="297"/>
      <c r="D17" s="297"/>
      <c r="E17" s="297"/>
      <c r="F17" s="297"/>
      <c r="G17" s="297"/>
      <c r="H17" s="297"/>
      <c r="I17" s="297"/>
      <c r="J17" s="297"/>
      <c r="K17" s="297"/>
      <c r="L17" s="297"/>
      <c r="M17" s="297"/>
      <c r="N17" s="297"/>
      <c r="O17" s="298"/>
      <c r="P17" s="210"/>
    </row>
    <row r="18" spans="1:16" ht="15.75" x14ac:dyDescent="0.25">
      <c r="A18" s="20" t="s">
        <v>572</v>
      </c>
      <c r="B18" s="269" t="s">
        <v>576</v>
      </c>
      <c r="C18" s="218">
        <f>'Valsts parāds'!F9</f>
        <v>35.6</v>
      </c>
      <c r="D18" s="218">
        <f>C18</f>
        <v>35.6</v>
      </c>
      <c r="E18" s="218">
        <f>D18</f>
        <v>35.6</v>
      </c>
      <c r="F18" s="218">
        <f>E18</f>
        <v>35.6</v>
      </c>
      <c r="G18" s="218">
        <f>F18</f>
        <v>35.6</v>
      </c>
      <c r="H18" s="218"/>
      <c r="I18" s="218"/>
      <c r="J18" s="218"/>
      <c r="K18" s="218"/>
      <c r="L18" s="218"/>
      <c r="M18" s="218"/>
      <c r="N18" s="218"/>
      <c r="O18" s="218"/>
      <c r="P18" s="210"/>
    </row>
    <row r="19" spans="1:16" ht="15.75" x14ac:dyDescent="0.25">
      <c r="A19" s="20" t="s">
        <v>559</v>
      </c>
      <c r="B19" s="269" t="s">
        <v>522</v>
      </c>
      <c r="C19" s="212">
        <f>C20-C18</f>
        <v>-0.55158470563920758</v>
      </c>
      <c r="D19" s="212">
        <f>D20-D18</f>
        <v>0</v>
      </c>
      <c r="E19" s="212">
        <f>E20-E18</f>
        <v>1.269687258063712</v>
      </c>
      <c r="F19" s="212">
        <f>F20-F18</f>
        <v>8.7621038235901949E-2</v>
      </c>
      <c r="G19" s="212">
        <f>G20-G18</f>
        <v>-0.67423200781247061</v>
      </c>
      <c r="H19" s="212"/>
      <c r="I19" s="212"/>
      <c r="J19" s="212"/>
      <c r="K19" s="212"/>
      <c r="L19" s="212"/>
      <c r="M19" s="212"/>
      <c r="N19" s="212"/>
      <c r="O19" s="212"/>
      <c r="P19" s="210"/>
    </row>
    <row r="20" spans="1:16" ht="15.75" x14ac:dyDescent="0.25">
      <c r="A20" s="20" t="s">
        <v>560</v>
      </c>
      <c r="B20" s="269" t="s">
        <v>508</v>
      </c>
      <c r="C20" s="212">
        <v>35.048415294360794</v>
      </c>
      <c r="D20" s="212">
        <f>D18</f>
        <v>35.6</v>
      </c>
      <c r="E20" s="212">
        <v>36.869687258063713</v>
      </c>
      <c r="F20" s="212">
        <v>35.687621038235903</v>
      </c>
      <c r="G20" s="212">
        <v>34.925767992187531</v>
      </c>
      <c r="H20" s="212"/>
      <c r="I20" s="212"/>
      <c r="J20" s="212"/>
      <c r="K20" s="212"/>
      <c r="L20" s="212"/>
      <c r="M20" s="212"/>
      <c r="N20" s="212"/>
      <c r="O20" s="212"/>
      <c r="P20" s="210"/>
    </row>
    <row r="21" spans="1:16" ht="15.75" x14ac:dyDescent="0.25">
      <c r="A21" s="170" t="s">
        <v>561</v>
      </c>
      <c r="B21" s="296" t="s">
        <v>579</v>
      </c>
      <c r="C21" s="297"/>
      <c r="D21" s="297"/>
      <c r="E21" s="297"/>
      <c r="F21" s="297"/>
      <c r="G21" s="297"/>
      <c r="H21" s="297"/>
      <c r="I21" s="297"/>
      <c r="J21" s="297"/>
      <c r="K21" s="297"/>
      <c r="L21" s="297"/>
      <c r="M21" s="297"/>
      <c r="N21" s="297"/>
      <c r="O21" s="298"/>
      <c r="P21" s="210"/>
    </row>
    <row r="22" spans="1:16" ht="15.75" x14ac:dyDescent="0.25">
      <c r="A22" s="20" t="s">
        <v>573</v>
      </c>
      <c r="B22" s="269" t="s">
        <v>576</v>
      </c>
      <c r="C22" s="218">
        <f>'Valsts parāds'!E9</f>
        <v>38</v>
      </c>
      <c r="D22" s="218">
        <f>C22</f>
        <v>38</v>
      </c>
      <c r="E22" s="218">
        <f>D22</f>
        <v>38</v>
      </c>
      <c r="F22" s="218">
        <f>E22</f>
        <v>38</v>
      </c>
      <c r="G22" s="218">
        <f>F22</f>
        <v>38</v>
      </c>
      <c r="H22" s="218"/>
      <c r="I22" s="218"/>
      <c r="J22" s="218"/>
      <c r="K22" s="218"/>
      <c r="L22" s="218"/>
      <c r="M22" s="218"/>
      <c r="N22" s="218"/>
      <c r="O22" s="218"/>
      <c r="P22" s="210"/>
    </row>
    <row r="23" spans="1:16" ht="15.75" x14ac:dyDescent="0.25">
      <c r="A23" s="20" t="s">
        <v>562</v>
      </c>
      <c r="B23" s="269" t="s">
        <v>522</v>
      </c>
      <c r="C23" s="212">
        <f>C24-C22</f>
        <v>-1.0471483886059332</v>
      </c>
      <c r="D23" s="212">
        <f>D24-D22</f>
        <v>0</v>
      </c>
      <c r="E23" s="212">
        <f>E24-E22</f>
        <v>1.3386786377087745</v>
      </c>
      <c r="F23" s="212">
        <f>F24-F22</f>
        <v>-0.25866996127975739</v>
      </c>
      <c r="G23" s="212">
        <f>G24-G22</f>
        <v>-0.3946131341499779</v>
      </c>
      <c r="H23" s="212"/>
      <c r="I23" s="212"/>
      <c r="J23" s="212"/>
      <c r="K23" s="212"/>
      <c r="L23" s="212"/>
      <c r="M23" s="212"/>
      <c r="N23" s="212"/>
      <c r="O23" s="212"/>
      <c r="P23" s="210"/>
    </row>
    <row r="24" spans="1:16" ht="15.75" x14ac:dyDescent="0.25">
      <c r="A24" s="20" t="s">
        <v>563</v>
      </c>
      <c r="B24" s="269" t="s">
        <v>508</v>
      </c>
      <c r="C24" s="212">
        <v>36.952851611394067</v>
      </c>
      <c r="D24" s="212">
        <f>D22</f>
        <v>38</v>
      </c>
      <c r="E24" s="212">
        <v>39.338678637708774</v>
      </c>
      <c r="F24" s="212">
        <v>37.741330038720243</v>
      </c>
      <c r="G24" s="212">
        <v>37.605386865850022</v>
      </c>
      <c r="H24" s="212"/>
      <c r="I24" s="212"/>
      <c r="J24" s="212"/>
      <c r="K24" s="212"/>
      <c r="L24" s="212"/>
      <c r="M24" s="212"/>
      <c r="N24" s="212"/>
      <c r="O24" s="212"/>
      <c r="P24" s="210"/>
    </row>
    <row r="25" spans="1:16" ht="15.75" x14ac:dyDescent="0.25">
      <c r="A25" s="170" t="s">
        <v>564</v>
      </c>
      <c r="B25" s="296" t="s">
        <v>580</v>
      </c>
      <c r="C25" s="297"/>
      <c r="D25" s="297"/>
      <c r="E25" s="297"/>
      <c r="F25" s="297"/>
      <c r="G25" s="297"/>
      <c r="H25" s="297"/>
      <c r="I25" s="297"/>
      <c r="J25" s="297"/>
      <c r="K25" s="297"/>
      <c r="L25" s="297"/>
      <c r="M25" s="297"/>
      <c r="N25" s="297"/>
      <c r="O25" s="298"/>
      <c r="P25" s="210"/>
    </row>
    <row r="26" spans="1:16" ht="15.75" x14ac:dyDescent="0.25">
      <c r="A26" s="20" t="s">
        <v>574</v>
      </c>
      <c r="B26" s="269" t="s">
        <v>576</v>
      </c>
      <c r="C26" s="218">
        <f>'Valsts parāds'!D9</f>
        <v>37.4</v>
      </c>
      <c r="D26" s="218">
        <f>C26</f>
        <v>37.4</v>
      </c>
      <c r="E26" s="218">
        <f>D26</f>
        <v>37.4</v>
      </c>
      <c r="F26" s="218">
        <f>E26</f>
        <v>37.4</v>
      </c>
      <c r="G26" s="218">
        <f>F26</f>
        <v>37.4</v>
      </c>
      <c r="H26" s="218"/>
      <c r="I26" s="218"/>
      <c r="J26" s="218"/>
      <c r="K26" s="218"/>
      <c r="L26" s="218"/>
      <c r="M26" s="218"/>
      <c r="N26" s="218"/>
      <c r="O26" s="218"/>
      <c r="P26" s="210"/>
    </row>
    <row r="27" spans="1:16" ht="15.75" x14ac:dyDescent="0.25">
      <c r="A27" s="20" t="s">
        <v>549</v>
      </c>
      <c r="B27" s="269" t="s">
        <v>522</v>
      </c>
      <c r="C27" s="212">
        <f>C28-C26</f>
        <v>-0.21683283261848629</v>
      </c>
      <c r="D27" s="212">
        <f>D28-D26</f>
        <v>0</v>
      </c>
      <c r="E27" s="212">
        <f>E28-E26</f>
        <v>1.4164888245296225</v>
      </c>
      <c r="F27" s="212">
        <f>F28-F26</f>
        <v>-0.33887292452862283</v>
      </c>
      <c r="G27" s="212">
        <f>G28-G26</f>
        <v>-7.0205124889760384E-2</v>
      </c>
      <c r="H27" s="212"/>
      <c r="I27" s="212"/>
      <c r="J27" s="212"/>
      <c r="K27" s="212"/>
      <c r="L27" s="212"/>
      <c r="M27" s="212"/>
      <c r="N27" s="212"/>
      <c r="O27" s="212"/>
      <c r="P27" s="210"/>
    </row>
    <row r="28" spans="1:16" ht="15.75" x14ac:dyDescent="0.25">
      <c r="A28" s="20" t="s">
        <v>565</v>
      </c>
      <c r="B28" s="269" t="s">
        <v>508</v>
      </c>
      <c r="C28" s="212">
        <v>37.183167167381512</v>
      </c>
      <c r="D28" s="212">
        <f>D26</f>
        <v>37.4</v>
      </c>
      <c r="E28" s="212">
        <v>38.816488824529621</v>
      </c>
      <c r="F28" s="212">
        <v>37.061127075471376</v>
      </c>
      <c r="G28" s="212">
        <v>37.329794875110238</v>
      </c>
      <c r="H28" s="212"/>
      <c r="I28" s="212"/>
      <c r="J28" s="212"/>
      <c r="K28" s="212"/>
      <c r="L28" s="212"/>
      <c r="M28" s="212"/>
      <c r="N28" s="212"/>
      <c r="O28" s="212"/>
      <c r="P28" s="210"/>
    </row>
    <row r="29" spans="1:16" ht="15.75" x14ac:dyDescent="0.25">
      <c r="A29" s="32"/>
      <c r="B29" s="164"/>
      <c r="C29" s="164"/>
      <c r="D29" s="164"/>
      <c r="E29" s="164"/>
      <c r="F29" s="164"/>
      <c r="G29" s="164"/>
      <c r="H29" s="164"/>
      <c r="I29" s="164"/>
      <c r="J29" s="164"/>
      <c r="K29" s="164"/>
      <c r="L29" s="164"/>
      <c r="M29" s="164"/>
      <c r="N29" s="164"/>
      <c r="O29" s="164"/>
      <c r="P29" s="210"/>
    </row>
    <row r="30" spans="1:16" ht="15.75" x14ac:dyDescent="0.25">
      <c r="A30" s="32"/>
      <c r="B30" s="164"/>
      <c r="C30" s="164"/>
      <c r="D30" s="164"/>
      <c r="E30" s="164"/>
      <c r="F30" s="164"/>
      <c r="G30" s="164"/>
      <c r="H30" s="164"/>
      <c r="I30" s="164"/>
      <c r="J30" s="164"/>
      <c r="K30" s="164"/>
      <c r="L30" s="164"/>
      <c r="M30" s="164"/>
      <c r="N30" s="164"/>
      <c r="O30" s="164"/>
      <c r="P30" s="210"/>
    </row>
    <row r="31" spans="1:16" ht="15.75" x14ac:dyDescent="0.25">
      <c r="A31" s="32"/>
      <c r="B31" s="164"/>
      <c r="C31" s="164"/>
      <c r="D31" s="164"/>
      <c r="E31" s="164"/>
      <c r="F31" s="164"/>
      <c r="G31" s="164"/>
      <c r="H31" s="164"/>
      <c r="I31" s="164"/>
      <c r="J31" s="164"/>
      <c r="K31" s="164"/>
      <c r="L31" s="164"/>
      <c r="M31" s="164"/>
      <c r="N31" s="164"/>
      <c r="O31" s="164"/>
      <c r="P31" s="210"/>
    </row>
    <row r="32" spans="1:16" ht="15.75" x14ac:dyDescent="0.25">
      <c r="A32" s="32"/>
      <c r="B32" s="164"/>
      <c r="C32" s="164"/>
      <c r="D32" s="164"/>
      <c r="E32" s="164"/>
      <c r="F32" s="164"/>
      <c r="G32" s="164"/>
      <c r="H32" s="164"/>
      <c r="I32" s="164"/>
      <c r="J32" s="164"/>
      <c r="K32" s="164"/>
      <c r="L32" s="164"/>
      <c r="M32" s="164"/>
      <c r="N32" s="164"/>
      <c r="O32" s="164"/>
      <c r="P32" s="210"/>
    </row>
    <row r="33" spans="1:16" ht="15.75" x14ac:dyDescent="0.25">
      <c r="A33" s="32"/>
      <c r="B33" s="164"/>
      <c r="C33" s="164"/>
      <c r="D33" s="164"/>
      <c r="E33" s="164"/>
      <c r="F33" s="164"/>
      <c r="G33" s="164"/>
      <c r="H33" s="164"/>
      <c r="I33" s="164"/>
      <c r="J33" s="164"/>
      <c r="K33" s="164"/>
      <c r="L33" s="164"/>
      <c r="M33" s="164"/>
      <c r="N33" s="164"/>
      <c r="O33" s="164"/>
      <c r="P33" s="210"/>
    </row>
    <row r="34" spans="1:16" ht="15.75" x14ac:dyDescent="0.25">
      <c r="A34" s="32"/>
      <c r="B34" s="164"/>
      <c r="C34" s="164"/>
      <c r="D34" s="164"/>
      <c r="E34" s="164"/>
      <c r="F34" s="164"/>
      <c r="G34" s="164"/>
      <c r="H34" s="164"/>
      <c r="I34" s="164"/>
      <c r="J34" s="164"/>
      <c r="K34" s="164"/>
      <c r="L34" s="164"/>
      <c r="M34" s="164"/>
      <c r="N34" s="164"/>
      <c r="O34" s="164"/>
      <c r="P34" s="210"/>
    </row>
    <row r="35" spans="1:16" ht="15.75" x14ac:dyDescent="0.25">
      <c r="A35" s="32"/>
      <c r="B35" s="164"/>
      <c r="C35" s="164"/>
      <c r="D35" s="164"/>
      <c r="E35" s="164"/>
      <c r="F35" s="164"/>
      <c r="G35" s="164"/>
      <c r="H35" s="164"/>
      <c r="I35" s="164"/>
      <c r="J35" s="164"/>
      <c r="K35" s="164"/>
      <c r="L35" s="164"/>
      <c r="M35" s="164"/>
      <c r="N35" s="164"/>
      <c r="O35" s="164"/>
      <c r="P35" s="210"/>
    </row>
    <row r="36" spans="1:16" ht="15.75" x14ac:dyDescent="0.25">
      <c r="A36" s="32"/>
      <c r="B36" s="164"/>
      <c r="C36" s="164"/>
      <c r="D36" s="164"/>
      <c r="E36" s="164"/>
      <c r="F36" s="164"/>
      <c r="G36" s="164"/>
      <c r="H36" s="164"/>
      <c r="I36" s="164"/>
      <c r="J36" s="164"/>
      <c r="K36" s="164"/>
      <c r="L36" s="164"/>
      <c r="M36" s="164"/>
      <c r="N36" s="164"/>
      <c r="O36" s="164"/>
      <c r="P36" s="210"/>
    </row>
    <row r="37" spans="1:16" ht="15.75" x14ac:dyDescent="0.25">
      <c r="A37" s="32"/>
      <c r="B37" s="164"/>
      <c r="C37" s="164"/>
      <c r="D37" s="164"/>
      <c r="E37" s="164"/>
      <c r="F37" s="164"/>
      <c r="G37" s="164"/>
      <c r="H37" s="164"/>
      <c r="I37" s="164"/>
      <c r="J37" s="164"/>
      <c r="K37" s="164"/>
      <c r="L37" s="164"/>
      <c r="M37" s="164"/>
      <c r="N37" s="164"/>
      <c r="O37" s="164"/>
      <c r="P37" s="210"/>
    </row>
    <row r="38" spans="1:16" ht="15.75" x14ac:dyDescent="0.25">
      <c r="A38" s="32"/>
      <c r="B38" s="164"/>
      <c r="C38" s="164"/>
      <c r="D38" s="164"/>
      <c r="E38" s="164"/>
      <c r="F38" s="164"/>
      <c r="G38" s="164"/>
      <c r="H38" s="164"/>
      <c r="I38" s="164"/>
      <c r="J38" s="164"/>
      <c r="K38" s="164"/>
      <c r="L38" s="164"/>
      <c r="M38" s="164"/>
      <c r="N38" s="164"/>
      <c r="O38" s="164"/>
      <c r="P38" s="210"/>
    </row>
    <row r="39" spans="1:16" ht="15.75" x14ac:dyDescent="0.25">
      <c r="A39" s="32"/>
      <c r="B39" s="164"/>
      <c r="C39" s="164"/>
      <c r="D39" s="164"/>
      <c r="E39" s="164"/>
      <c r="F39" s="164"/>
      <c r="G39" s="164"/>
      <c r="H39" s="164"/>
      <c r="I39" s="164"/>
      <c r="J39" s="164"/>
      <c r="K39" s="164"/>
      <c r="L39" s="164"/>
      <c r="M39" s="164"/>
      <c r="N39" s="164"/>
      <c r="O39" s="164"/>
      <c r="P39" s="210"/>
    </row>
    <row r="40" spans="1:16" ht="15.75" x14ac:dyDescent="0.25">
      <c r="A40" s="32"/>
      <c r="B40" s="164"/>
      <c r="C40" s="164"/>
      <c r="D40" s="164"/>
      <c r="E40" s="164"/>
      <c r="F40" s="164"/>
      <c r="G40" s="164"/>
      <c r="H40" s="164"/>
      <c r="I40" s="164"/>
      <c r="J40" s="164"/>
      <c r="K40" s="164"/>
      <c r="L40" s="164"/>
      <c r="M40" s="164"/>
      <c r="N40" s="164"/>
      <c r="O40" s="164"/>
      <c r="P40" s="210"/>
    </row>
    <row r="41" spans="1:16" ht="15.75" x14ac:dyDescent="0.25">
      <c r="A41" s="32"/>
      <c r="B41" s="164"/>
      <c r="C41" s="164"/>
      <c r="D41" s="164"/>
      <c r="E41" s="164"/>
      <c r="F41" s="164"/>
      <c r="G41" s="164"/>
      <c r="H41" s="164"/>
      <c r="I41" s="164"/>
      <c r="J41" s="164"/>
      <c r="K41" s="164"/>
      <c r="L41" s="164"/>
      <c r="M41" s="164"/>
      <c r="N41" s="164"/>
      <c r="O41" s="164"/>
      <c r="P41" s="210"/>
    </row>
    <row r="42" spans="1:16" ht="15.75" x14ac:dyDescent="0.25">
      <c r="A42" s="32"/>
      <c r="B42" s="164"/>
      <c r="C42" s="164"/>
      <c r="D42" s="164"/>
      <c r="E42" s="164"/>
      <c r="F42" s="164"/>
      <c r="G42" s="164"/>
      <c r="H42" s="164"/>
      <c r="I42" s="164"/>
      <c r="J42" s="164"/>
      <c r="K42" s="164"/>
      <c r="L42" s="164"/>
      <c r="M42" s="164"/>
      <c r="N42" s="164"/>
      <c r="O42" s="164"/>
      <c r="P42" s="210"/>
    </row>
    <row r="43" spans="1:16" ht="15.75" x14ac:dyDescent="0.25">
      <c r="A43" s="32"/>
      <c r="B43" s="164"/>
      <c r="C43" s="164"/>
      <c r="D43" s="164"/>
      <c r="E43" s="164"/>
      <c r="F43" s="164"/>
      <c r="G43" s="164"/>
      <c r="H43" s="164"/>
      <c r="I43" s="164"/>
      <c r="J43" s="164"/>
      <c r="K43" s="164"/>
      <c r="L43" s="164"/>
      <c r="M43" s="164"/>
      <c r="N43" s="164"/>
      <c r="O43" s="164"/>
      <c r="P43" s="210"/>
    </row>
    <row r="44" spans="1:16" ht="15.75" x14ac:dyDescent="0.25">
      <c r="A44" s="32"/>
      <c r="B44" s="164"/>
      <c r="C44" s="164"/>
      <c r="D44" s="164"/>
      <c r="E44" s="164"/>
      <c r="F44" s="164"/>
      <c r="G44" s="164"/>
      <c r="H44" s="164"/>
      <c r="I44" s="164"/>
      <c r="J44" s="164"/>
      <c r="K44" s="164"/>
      <c r="L44" s="164"/>
      <c r="M44" s="164"/>
      <c r="N44" s="164"/>
      <c r="O44" s="164"/>
      <c r="P44" s="210"/>
    </row>
    <row r="45" spans="1:16" ht="8.25" customHeight="1" x14ac:dyDescent="0.25">
      <c r="A45" s="210"/>
      <c r="B45" s="210"/>
      <c r="C45" s="210"/>
      <c r="D45" s="210"/>
      <c r="E45" s="210"/>
      <c r="F45" s="210"/>
      <c r="G45" s="210"/>
      <c r="H45" s="210"/>
      <c r="I45" s="210"/>
      <c r="J45" s="210"/>
      <c r="K45" s="210"/>
      <c r="L45" s="210"/>
      <c r="M45" s="210"/>
      <c r="N45" s="210"/>
      <c r="O45" s="210"/>
      <c r="P45" s="210"/>
    </row>
    <row r="46" spans="1:16" ht="15.75" hidden="1" x14ac:dyDescent="0.25"/>
    <row r="47" spans="1:16" ht="15.75" hidden="1" customHeight="1" x14ac:dyDescent="0.25"/>
    <row r="48" spans="1:16" ht="15.75" hidden="1" customHeight="1" x14ac:dyDescent="0.25"/>
    <row r="49" ht="15.75" hidden="1" customHeight="1" x14ac:dyDescent="0.25"/>
    <row r="50" ht="15.75" hidden="1" customHeight="1" x14ac:dyDescent="0.25"/>
    <row r="51" ht="15.75" hidden="1" customHeight="1" x14ac:dyDescent="0.25"/>
    <row r="52" ht="15.75" hidden="1" customHeight="1" x14ac:dyDescent="0.25"/>
    <row r="53" ht="15.75" hidden="1" customHeight="1" x14ac:dyDescent="0.25"/>
    <row r="54" ht="15.75" hidden="1" customHeight="1" x14ac:dyDescent="0.25"/>
    <row r="55" ht="15.75" hidden="1" customHeight="1" x14ac:dyDescent="0.25"/>
    <row r="56" ht="15.75" hidden="1" customHeight="1" x14ac:dyDescent="0.25"/>
    <row r="57" ht="15.75" hidden="1" customHeight="1" x14ac:dyDescent="0.25"/>
    <row r="58" ht="15.75" hidden="1" customHeight="1" x14ac:dyDescent="0.25"/>
    <row r="59" ht="15.75" hidden="1" customHeight="1" x14ac:dyDescent="0.25"/>
    <row r="60" ht="15.75" hidden="1" customHeight="1" x14ac:dyDescent="0.25"/>
    <row r="61" ht="15.75" hidden="1" customHeight="1" x14ac:dyDescent="0.25"/>
    <row r="62" ht="15.75" hidden="1" customHeight="1" x14ac:dyDescent="0.25"/>
    <row r="63" ht="15.75" hidden="1" customHeight="1" x14ac:dyDescent="0.25"/>
    <row r="64" ht="15.75" hidden="1" customHeight="1" x14ac:dyDescent="0.25"/>
    <row r="65" ht="15.75" hidden="1" customHeight="1" x14ac:dyDescent="0.25"/>
    <row r="66" ht="15.75" hidden="1" customHeight="1" x14ac:dyDescent="0.25"/>
    <row r="67" ht="15.75" hidden="1" customHeight="1" x14ac:dyDescent="0.25"/>
    <row r="68" ht="15.75" hidden="1" customHeight="1" x14ac:dyDescent="0.25"/>
    <row r="69" ht="15.75" hidden="1" customHeight="1" x14ac:dyDescent="0.25"/>
    <row r="70" ht="15.75" hidden="1" customHeight="1" x14ac:dyDescent="0.25"/>
    <row r="71" ht="15.75" hidden="1" customHeight="1" x14ac:dyDescent="0.25"/>
    <row r="72" ht="15.75" hidden="1" customHeight="1" x14ac:dyDescent="0.25"/>
  </sheetData>
  <mergeCells count="5">
    <mergeCell ref="B13:O13"/>
    <mergeCell ref="B17:O17"/>
    <mergeCell ref="B21:O21"/>
    <mergeCell ref="B25:O25"/>
    <mergeCell ref="B3:O3"/>
  </mergeCells>
  <conditionalFormatting sqref="C4:G7">
    <cfRule type="colorScale" priority="3">
      <colorScale>
        <cfvo type="min"/>
        <cfvo type="percentile" val="50"/>
        <cfvo type="max"/>
        <color rgb="FF63BE7B"/>
        <color rgb="FFFCFCFF"/>
        <color rgb="FFF8696B"/>
      </colorScale>
    </cfRule>
  </conditionalFormatting>
  <conditionalFormatting sqref="C9:G12">
    <cfRule type="colorScale" priority="2">
      <colorScale>
        <cfvo type="min"/>
        <cfvo type="percentile" val="50"/>
        <cfvo type="max"/>
        <color rgb="FF63BE7B"/>
        <color rgb="FFFCFCFF"/>
        <color rgb="FFF8696B"/>
      </colorScale>
    </cfRule>
  </conditionalFormatting>
  <conditionalFormatting sqref="C9:H12">
    <cfRule type="colorScale" priority="1">
      <colorScale>
        <cfvo type="min"/>
        <cfvo type="percentile" val="50"/>
        <cfvo type="max"/>
        <color rgb="FF63BE7B"/>
        <color rgb="FFFCFCFF"/>
        <color rgb="FFF8696B"/>
      </colorScale>
    </cfRule>
  </conditionalFormatting>
  <pageMargins left="0.7" right="0.7" top="0.75" bottom="0.75" header="0.3" footer="0.3"/>
  <pageSetup paperSize="9" scale="65" orientation="portrait" r:id="rId1"/>
  <headerFooter>
    <oddHeader>&amp;LPolitisko partiju aptauja par fiskālās disciplīnas jautājumiem</oddHeader>
    <oddFooter>&amp;LFiskālās disciplīnas padome&amp;CPage &amp;P&amp;R&amp;D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FC72"/>
  <sheetViews>
    <sheetView zoomScale="70" zoomScaleNormal="70" zoomScaleSheetLayoutView="85" workbookViewId="0"/>
  </sheetViews>
  <sheetFormatPr defaultColWidth="0" defaultRowHeight="0" customHeight="1" zeroHeight="1" x14ac:dyDescent="0.25"/>
  <cols>
    <col min="1" max="1" width="9.140625" style="213" customWidth="1"/>
    <col min="2" max="2" width="46" style="213" customWidth="1"/>
    <col min="3" max="8" width="6" style="213" customWidth="1"/>
    <col min="9" max="9" width="5.7109375" style="213" customWidth="1"/>
    <col min="10"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ht="15.75" x14ac:dyDescent="0.25">
      <c r="A1" s="209" t="s">
        <v>583</v>
      </c>
      <c r="B1" s="210"/>
      <c r="C1" s="210"/>
      <c r="D1" s="210"/>
      <c r="E1" s="210"/>
      <c r="F1" s="210"/>
      <c r="G1" s="210"/>
      <c r="H1" s="210"/>
      <c r="I1" s="210"/>
      <c r="J1" s="210"/>
      <c r="K1" s="210"/>
      <c r="L1" s="210"/>
      <c r="M1" s="210"/>
      <c r="N1" s="210"/>
      <c r="O1" s="210"/>
      <c r="P1" s="210"/>
    </row>
    <row r="2" spans="1:16" ht="135" x14ac:dyDescent="0.25">
      <c r="A2" s="20" t="s">
        <v>0</v>
      </c>
      <c r="B2" s="214" t="s">
        <v>444</v>
      </c>
      <c r="C2" s="215" t="s">
        <v>626</v>
      </c>
      <c r="D2" s="215" t="s">
        <v>510</v>
      </c>
      <c r="E2" s="215" t="s">
        <v>511</v>
      </c>
      <c r="F2" s="215" t="s">
        <v>633</v>
      </c>
      <c r="G2" s="215" t="s">
        <v>513</v>
      </c>
      <c r="H2" s="271" t="s">
        <v>524</v>
      </c>
      <c r="I2" s="271" t="s">
        <v>623</v>
      </c>
      <c r="J2" s="216"/>
      <c r="K2" s="216"/>
      <c r="L2" s="216"/>
      <c r="M2" s="216"/>
      <c r="N2" s="216"/>
      <c r="O2" s="216"/>
      <c r="P2" s="210"/>
    </row>
    <row r="3" spans="1:16" ht="15.75" x14ac:dyDescent="0.25">
      <c r="A3" s="20" t="s">
        <v>453</v>
      </c>
      <c r="B3" s="296" t="s">
        <v>471</v>
      </c>
      <c r="C3" s="297"/>
      <c r="D3" s="297"/>
      <c r="E3" s="297"/>
      <c r="F3" s="297"/>
      <c r="G3" s="297"/>
      <c r="H3" s="297"/>
      <c r="I3" s="297"/>
      <c r="J3" s="297"/>
      <c r="K3" s="297"/>
      <c r="L3" s="297"/>
      <c r="M3" s="297"/>
      <c r="N3" s="297"/>
      <c r="O3" s="298"/>
      <c r="P3" s="210"/>
    </row>
    <row r="4" spans="1:16" ht="15.75" x14ac:dyDescent="0.25">
      <c r="A4" s="20" t="s">
        <v>590</v>
      </c>
      <c r="B4" s="211">
        <v>2019</v>
      </c>
      <c r="C4" s="212">
        <f>C27</f>
        <v>1.6291967525415174E-2</v>
      </c>
      <c r="D4" s="212">
        <f>D27</f>
        <v>1.0720114631722666</v>
      </c>
      <c r="E4" s="212">
        <f>E27</f>
        <v>1.9296532176451286</v>
      </c>
      <c r="F4" s="212">
        <f>F27</f>
        <v>1.0980786112129266</v>
      </c>
      <c r="G4" s="212">
        <f>G27</f>
        <v>1.0182479703383969</v>
      </c>
      <c r="H4" s="212"/>
      <c r="I4" s="212"/>
      <c r="J4" s="212"/>
      <c r="K4" s="212"/>
      <c r="L4" s="212"/>
      <c r="M4" s="212"/>
      <c r="N4" s="212"/>
      <c r="O4" s="212"/>
      <c r="P4" s="210"/>
    </row>
    <row r="5" spans="1:16" ht="15.75" x14ac:dyDescent="0.25">
      <c r="A5" s="20" t="s">
        <v>603</v>
      </c>
      <c r="B5" s="211">
        <v>2020</v>
      </c>
      <c r="C5" s="212">
        <f>C23</f>
        <v>7.6985107523739771E-2</v>
      </c>
      <c r="D5" s="212">
        <f>D23</f>
        <v>1.0685532924294812</v>
      </c>
      <c r="E5" s="212">
        <f>E23</f>
        <v>1.8236540210653089</v>
      </c>
      <c r="F5" s="212">
        <f>F23</f>
        <v>1.8137691332592638</v>
      </c>
      <c r="G5" s="212">
        <f>G23</f>
        <v>2.2159393349632666</v>
      </c>
      <c r="H5" s="212"/>
      <c r="I5" s="212"/>
      <c r="J5" s="212"/>
      <c r="K5" s="212"/>
      <c r="L5" s="212"/>
      <c r="M5" s="212"/>
      <c r="N5" s="212"/>
      <c r="O5" s="212"/>
      <c r="P5" s="210"/>
    </row>
    <row r="6" spans="1:16" ht="15.75" x14ac:dyDescent="0.25">
      <c r="A6" s="20" t="s">
        <v>591</v>
      </c>
      <c r="B6" s="211">
        <v>2021</v>
      </c>
      <c r="C6" s="212">
        <f>C19</f>
        <v>8.7621038235905502E-2</v>
      </c>
      <c r="D6" s="212">
        <f>D19</f>
        <v>1.0572938613798861</v>
      </c>
      <c r="E6" s="212">
        <f>E19</f>
        <v>1.7296685017894511</v>
      </c>
      <c r="F6" s="212">
        <f>F19</f>
        <v>2.5293273037430417</v>
      </c>
      <c r="G6" s="212">
        <f>G19</f>
        <v>3.2180286642772238</v>
      </c>
      <c r="H6" s="212"/>
      <c r="I6" s="212"/>
      <c r="J6" s="212"/>
      <c r="K6" s="212"/>
      <c r="L6" s="212"/>
      <c r="M6" s="212"/>
      <c r="N6" s="212"/>
      <c r="O6" s="212"/>
      <c r="P6" s="210"/>
    </row>
    <row r="7" spans="1:16" ht="15.75" x14ac:dyDescent="0.25">
      <c r="A7" s="20" t="s">
        <v>592</v>
      </c>
      <c r="B7" s="211">
        <v>2022</v>
      </c>
      <c r="C7" s="212">
        <f>C15</f>
        <v>0.12469787225223072</v>
      </c>
      <c r="D7" s="212">
        <f>D15</f>
        <v>1.0502331907465781</v>
      </c>
      <c r="E7" s="212">
        <f>E15</f>
        <v>1.6410517094776509</v>
      </c>
      <c r="F7" s="212">
        <f>F15</f>
        <v>3.017688508504019</v>
      </c>
      <c r="G7" s="212">
        <f>G15</f>
        <v>3.9501514865679432</v>
      </c>
      <c r="H7" s="212"/>
      <c r="I7" s="212"/>
      <c r="J7" s="212"/>
      <c r="K7" s="212"/>
      <c r="L7" s="212"/>
      <c r="M7" s="212"/>
      <c r="N7" s="212"/>
      <c r="O7" s="212"/>
      <c r="P7" s="210"/>
    </row>
    <row r="8" spans="1:16" ht="15.75" x14ac:dyDescent="0.25">
      <c r="A8" s="20" t="s">
        <v>455</v>
      </c>
      <c r="B8" s="217" t="s">
        <v>584</v>
      </c>
      <c r="C8" s="24"/>
      <c r="D8" s="24"/>
      <c r="E8" s="24"/>
      <c r="F8" s="24"/>
      <c r="G8" s="24"/>
      <c r="H8" s="24"/>
      <c r="I8" s="24"/>
      <c r="J8" s="24"/>
      <c r="K8" s="24"/>
      <c r="L8" s="24"/>
      <c r="M8" s="24"/>
      <c r="N8" s="24"/>
      <c r="O8" s="25"/>
      <c r="P8" s="210"/>
    </row>
    <row r="9" spans="1:16" ht="15.75" x14ac:dyDescent="0.25">
      <c r="A9" s="20" t="s">
        <v>605</v>
      </c>
      <c r="B9" s="211">
        <v>2019</v>
      </c>
      <c r="C9" s="212">
        <f>C28</f>
        <v>30.216291967525414</v>
      </c>
      <c r="D9" s="212">
        <f>D28</f>
        <v>31.272011463172266</v>
      </c>
      <c r="E9" s="212">
        <f>E28</f>
        <v>32.129653217645128</v>
      </c>
      <c r="F9" s="212">
        <f>F28</f>
        <v>31.298078611212926</v>
      </c>
      <c r="G9" s="212">
        <f>G28</f>
        <v>31.218247970338396</v>
      </c>
      <c r="H9" s="212">
        <f>'Budžeta ieņēmumi un izdevumi'!I14</f>
        <v>30.2</v>
      </c>
      <c r="I9" s="212">
        <v>33.299999999999997</v>
      </c>
      <c r="J9" s="212"/>
      <c r="K9" s="212"/>
      <c r="L9" s="212"/>
      <c r="M9" s="212"/>
      <c r="N9" s="212"/>
      <c r="O9" s="212"/>
      <c r="P9" s="210"/>
    </row>
    <row r="10" spans="1:16" ht="15.75" x14ac:dyDescent="0.25">
      <c r="A10" s="20" t="s">
        <v>606</v>
      </c>
      <c r="B10" s="211">
        <v>2020</v>
      </c>
      <c r="C10" s="212">
        <f>C24</f>
        <v>30.57698510752374</v>
      </c>
      <c r="D10" s="212">
        <f>D24</f>
        <v>31.568553292429481</v>
      </c>
      <c r="E10" s="212">
        <f>E24</f>
        <v>32.323654021065309</v>
      </c>
      <c r="F10" s="212">
        <f>F24</f>
        <v>32.313769133259264</v>
      </c>
      <c r="G10" s="212">
        <f>G24</f>
        <v>32.715939334963267</v>
      </c>
      <c r="H10" s="212">
        <f>'Budžeta ieņēmumi un izdevumi'!J14</f>
        <v>30.5</v>
      </c>
      <c r="I10" s="212">
        <v>33.299999999999997</v>
      </c>
      <c r="J10" s="212"/>
      <c r="K10" s="212"/>
      <c r="L10" s="212"/>
      <c r="M10" s="212"/>
      <c r="N10" s="212"/>
      <c r="O10" s="212"/>
      <c r="P10" s="210"/>
    </row>
    <row r="11" spans="1:16" ht="15.75" x14ac:dyDescent="0.25">
      <c r="A11" s="20" t="s">
        <v>607</v>
      </c>
      <c r="B11" s="211">
        <v>2021</v>
      </c>
      <c r="C11" s="212">
        <f>C20</f>
        <v>30.387621038235906</v>
      </c>
      <c r="D11" s="212">
        <f>D20</f>
        <v>31.357293861379887</v>
      </c>
      <c r="E11" s="212">
        <f>E20</f>
        <v>32.029668501789452</v>
      </c>
      <c r="F11" s="212">
        <f>F20</f>
        <v>32.829327303743042</v>
      </c>
      <c r="G11" s="212">
        <f>G20</f>
        <v>33.518028664277224</v>
      </c>
      <c r="H11" s="212">
        <f>'Budžeta ieņēmumi un izdevumi'!K14</f>
        <v>30.3</v>
      </c>
      <c r="I11" s="212">
        <v>33.299999999999997</v>
      </c>
      <c r="J11" s="212"/>
      <c r="K11" s="212"/>
      <c r="L11" s="212"/>
      <c r="M11" s="212"/>
      <c r="N11" s="212"/>
      <c r="O11" s="212"/>
      <c r="P11" s="210"/>
    </row>
    <row r="12" spans="1:16" ht="15.75" x14ac:dyDescent="0.25">
      <c r="A12" s="20" t="s">
        <v>608</v>
      </c>
      <c r="B12" s="211">
        <v>2022</v>
      </c>
      <c r="C12" s="212">
        <f>C16</f>
        <v>30.424697872252231</v>
      </c>
      <c r="D12" s="212">
        <f>D16</f>
        <v>31.350233190746579</v>
      </c>
      <c r="E12" s="212">
        <f>E16</f>
        <v>31.941051709477652</v>
      </c>
      <c r="F12" s="212">
        <f>F16</f>
        <v>33.31768850850402</v>
      </c>
      <c r="G12" s="212">
        <f>G16</f>
        <v>34.250151486567944</v>
      </c>
      <c r="H12" s="212">
        <f>'Budžeta ieņēmumi un izdevumi'!L14</f>
        <v>30.3</v>
      </c>
      <c r="I12" s="212">
        <v>33.299999999999997</v>
      </c>
      <c r="J12" s="212"/>
      <c r="K12" s="212"/>
      <c r="L12" s="212"/>
      <c r="M12" s="212"/>
      <c r="N12" s="212"/>
      <c r="O12" s="212"/>
      <c r="P12" s="210"/>
    </row>
    <row r="13" spans="1:16" ht="15.75" x14ac:dyDescent="0.25">
      <c r="A13" s="20" t="s">
        <v>456</v>
      </c>
      <c r="B13" s="296" t="s">
        <v>586</v>
      </c>
      <c r="C13" s="297"/>
      <c r="D13" s="297"/>
      <c r="E13" s="297"/>
      <c r="F13" s="297"/>
      <c r="G13" s="297"/>
      <c r="H13" s="297"/>
      <c r="I13" s="297"/>
      <c r="J13" s="297"/>
      <c r="K13" s="297"/>
      <c r="L13" s="297"/>
      <c r="M13" s="297"/>
      <c r="N13" s="297"/>
      <c r="O13" s="298"/>
      <c r="P13" s="210"/>
    </row>
    <row r="14" spans="1:16" ht="15.75" x14ac:dyDescent="0.25">
      <c r="A14" s="20" t="s">
        <v>593</v>
      </c>
      <c r="B14" s="269" t="s">
        <v>585</v>
      </c>
      <c r="C14" s="218">
        <f>'Budžeta ieņēmumi un izdevumi'!L14</f>
        <v>30.3</v>
      </c>
      <c r="D14" s="218">
        <f>C14</f>
        <v>30.3</v>
      </c>
      <c r="E14" s="218">
        <f>D14</f>
        <v>30.3</v>
      </c>
      <c r="F14" s="218">
        <f>E14</f>
        <v>30.3</v>
      </c>
      <c r="G14" s="218">
        <f>F14</f>
        <v>30.3</v>
      </c>
      <c r="H14" s="218"/>
      <c r="I14" s="218"/>
      <c r="J14" s="218"/>
      <c r="K14" s="218"/>
      <c r="L14" s="218"/>
      <c r="M14" s="218"/>
      <c r="N14" s="218"/>
      <c r="O14" s="218"/>
      <c r="P14" s="210"/>
    </row>
    <row r="15" spans="1:16" ht="15.75" x14ac:dyDescent="0.25">
      <c r="A15" s="20" t="s">
        <v>604</v>
      </c>
      <c r="B15" s="269" t="s">
        <v>522</v>
      </c>
      <c r="C15" s="212">
        <f>C16-C14</f>
        <v>0.12469787225223072</v>
      </c>
      <c r="D15" s="212">
        <f>D16-D14</f>
        <v>1.0502331907465781</v>
      </c>
      <c r="E15" s="212">
        <f>E16-E14</f>
        <v>1.6410517094776509</v>
      </c>
      <c r="F15" s="212">
        <f>F16-F14</f>
        <v>3.017688508504019</v>
      </c>
      <c r="G15" s="212">
        <f>G16-G14</f>
        <v>3.9501514865679432</v>
      </c>
      <c r="H15" s="212"/>
      <c r="I15" s="212"/>
      <c r="J15" s="212"/>
      <c r="K15" s="212"/>
      <c r="L15" s="212"/>
      <c r="M15" s="212"/>
      <c r="N15" s="212"/>
      <c r="O15" s="212"/>
      <c r="P15" s="210"/>
    </row>
    <row r="16" spans="1:16" ht="15.75" x14ac:dyDescent="0.25">
      <c r="A16" s="20" t="s">
        <v>594</v>
      </c>
      <c r="B16" s="269" t="s">
        <v>508</v>
      </c>
      <c r="C16" s="212">
        <v>30.424697872252231</v>
      </c>
      <c r="D16" s="212">
        <v>31.350233190746579</v>
      </c>
      <c r="E16" s="212">
        <v>31.941051709477652</v>
      </c>
      <c r="F16" s="212">
        <v>33.31768850850402</v>
      </c>
      <c r="G16" s="212">
        <v>34.250151486567944</v>
      </c>
      <c r="H16" s="212"/>
      <c r="I16" s="212"/>
      <c r="J16" s="212"/>
      <c r="K16" s="212"/>
      <c r="L16" s="212"/>
      <c r="M16" s="212"/>
      <c r="N16" s="212"/>
      <c r="O16" s="212"/>
      <c r="P16" s="210"/>
    </row>
    <row r="17" spans="1:16" ht="15.75" x14ac:dyDescent="0.25">
      <c r="A17" s="170" t="s">
        <v>457</v>
      </c>
      <c r="B17" s="296" t="s">
        <v>587</v>
      </c>
      <c r="C17" s="297"/>
      <c r="D17" s="297"/>
      <c r="E17" s="297"/>
      <c r="F17" s="297"/>
      <c r="G17" s="297"/>
      <c r="H17" s="297"/>
      <c r="I17" s="297"/>
      <c r="J17" s="297"/>
      <c r="K17" s="297"/>
      <c r="L17" s="297"/>
      <c r="M17" s="297"/>
      <c r="N17" s="297"/>
      <c r="O17" s="298"/>
      <c r="P17" s="210"/>
    </row>
    <row r="18" spans="1:16" ht="15.75" x14ac:dyDescent="0.25">
      <c r="A18" s="20" t="s">
        <v>595</v>
      </c>
      <c r="B18" s="269" t="s">
        <v>585</v>
      </c>
      <c r="C18" s="218">
        <f>'Budžeta ieņēmumi un izdevumi'!K14</f>
        <v>30.3</v>
      </c>
      <c r="D18" s="218">
        <f>C18</f>
        <v>30.3</v>
      </c>
      <c r="E18" s="218">
        <f>D18</f>
        <v>30.3</v>
      </c>
      <c r="F18" s="218">
        <f>E18</f>
        <v>30.3</v>
      </c>
      <c r="G18" s="218">
        <f>F18</f>
        <v>30.3</v>
      </c>
      <c r="H18" s="218"/>
      <c r="I18" s="218"/>
      <c r="J18" s="218"/>
      <c r="K18" s="218"/>
      <c r="L18" s="218"/>
      <c r="M18" s="218"/>
      <c r="N18" s="218"/>
      <c r="O18" s="218"/>
      <c r="P18" s="210"/>
    </row>
    <row r="19" spans="1:16" ht="15.75" x14ac:dyDescent="0.25">
      <c r="A19" s="20" t="s">
        <v>609</v>
      </c>
      <c r="B19" s="269" t="s">
        <v>522</v>
      </c>
      <c r="C19" s="212">
        <f>C20-C18</f>
        <v>8.7621038235905502E-2</v>
      </c>
      <c r="D19" s="212">
        <f>D20-D18</f>
        <v>1.0572938613798861</v>
      </c>
      <c r="E19" s="212">
        <f>E20-E18</f>
        <v>1.7296685017894511</v>
      </c>
      <c r="F19" s="212">
        <f>F20-F18</f>
        <v>2.5293273037430417</v>
      </c>
      <c r="G19" s="212">
        <f>G20-G18</f>
        <v>3.2180286642772238</v>
      </c>
      <c r="H19" s="212"/>
      <c r="I19" s="212"/>
      <c r="J19" s="212"/>
      <c r="K19" s="212"/>
      <c r="L19" s="212"/>
      <c r="M19" s="212"/>
      <c r="N19" s="212"/>
      <c r="O19" s="212"/>
      <c r="P19" s="210"/>
    </row>
    <row r="20" spans="1:16" ht="15.75" x14ac:dyDescent="0.25">
      <c r="A20" s="20" t="s">
        <v>596</v>
      </c>
      <c r="B20" s="269" t="s">
        <v>508</v>
      </c>
      <c r="C20" s="212">
        <v>30.387621038235906</v>
      </c>
      <c r="D20" s="212">
        <v>31.357293861379887</v>
      </c>
      <c r="E20" s="212">
        <v>32.029668501789452</v>
      </c>
      <c r="F20" s="212">
        <v>32.829327303743042</v>
      </c>
      <c r="G20" s="212">
        <v>33.518028664277224</v>
      </c>
      <c r="H20" s="212"/>
      <c r="I20" s="212"/>
      <c r="J20" s="212"/>
      <c r="K20" s="212"/>
      <c r="L20" s="212"/>
      <c r="M20" s="212"/>
      <c r="N20" s="212"/>
      <c r="O20" s="212"/>
      <c r="P20" s="210"/>
    </row>
    <row r="21" spans="1:16" ht="15.75" x14ac:dyDescent="0.25">
      <c r="A21" s="170" t="s">
        <v>597</v>
      </c>
      <c r="B21" s="296" t="s">
        <v>588</v>
      </c>
      <c r="C21" s="297"/>
      <c r="D21" s="297"/>
      <c r="E21" s="297"/>
      <c r="F21" s="297"/>
      <c r="G21" s="297"/>
      <c r="H21" s="297"/>
      <c r="I21" s="297"/>
      <c r="J21" s="297"/>
      <c r="K21" s="297"/>
      <c r="L21" s="297"/>
      <c r="M21" s="297"/>
      <c r="N21" s="297"/>
      <c r="O21" s="298"/>
      <c r="P21" s="210"/>
    </row>
    <row r="22" spans="1:16" ht="15.75" x14ac:dyDescent="0.25">
      <c r="A22" s="20" t="s">
        <v>598</v>
      </c>
      <c r="B22" s="269" t="s">
        <v>585</v>
      </c>
      <c r="C22" s="218">
        <f>'Budžeta ieņēmumi un izdevumi'!J14</f>
        <v>30.5</v>
      </c>
      <c r="D22" s="218">
        <f>C22</f>
        <v>30.5</v>
      </c>
      <c r="E22" s="218">
        <f>D22</f>
        <v>30.5</v>
      </c>
      <c r="F22" s="218">
        <f>E22</f>
        <v>30.5</v>
      </c>
      <c r="G22" s="218">
        <f>F22</f>
        <v>30.5</v>
      </c>
      <c r="H22" s="218"/>
      <c r="I22" s="218"/>
      <c r="J22" s="218"/>
      <c r="K22" s="218"/>
      <c r="L22" s="218"/>
      <c r="M22" s="218"/>
      <c r="N22" s="218"/>
      <c r="O22" s="218"/>
      <c r="P22" s="210"/>
    </row>
    <row r="23" spans="1:16" ht="15.75" x14ac:dyDescent="0.25">
      <c r="A23" s="20" t="s">
        <v>610</v>
      </c>
      <c r="B23" s="269" t="s">
        <v>522</v>
      </c>
      <c r="C23" s="212">
        <f>C24-C22</f>
        <v>7.6985107523739771E-2</v>
      </c>
      <c r="D23" s="212">
        <f>D24-D22</f>
        <v>1.0685532924294812</v>
      </c>
      <c r="E23" s="212">
        <f>E24-E22</f>
        <v>1.8236540210653089</v>
      </c>
      <c r="F23" s="212">
        <f>F24-F22</f>
        <v>1.8137691332592638</v>
      </c>
      <c r="G23" s="212">
        <f>G24-G22</f>
        <v>2.2159393349632666</v>
      </c>
      <c r="H23" s="212"/>
      <c r="I23" s="212"/>
      <c r="J23" s="212"/>
      <c r="K23" s="212"/>
      <c r="L23" s="212"/>
      <c r="M23" s="212"/>
      <c r="N23" s="212"/>
      <c r="O23" s="212"/>
      <c r="P23" s="210"/>
    </row>
    <row r="24" spans="1:16" ht="15.75" x14ac:dyDescent="0.25">
      <c r="A24" s="20" t="s">
        <v>599</v>
      </c>
      <c r="B24" s="269" t="s">
        <v>508</v>
      </c>
      <c r="C24" s="212">
        <v>30.57698510752374</v>
      </c>
      <c r="D24" s="212">
        <v>31.568553292429481</v>
      </c>
      <c r="E24" s="212">
        <v>32.323654021065309</v>
      </c>
      <c r="F24" s="212">
        <v>32.313769133259264</v>
      </c>
      <c r="G24" s="212">
        <v>32.715939334963267</v>
      </c>
      <c r="H24" s="212"/>
      <c r="I24" s="212"/>
      <c r="J24" s="212"/>
      <c r="K24" s="212"/>
      <c r="L24" s="212"/>
      <c r="M24" s="212"/>
      <c r="N24" s="212"/>
      <c r="O24" s="212"/>
      <c r="P24" s="210"/>
    </row>
    <row r="25" spans="1:16" ht="15.75" x14ac:dyDescent="0.25">
      <c r="A25" s="170" t="s">
        <v>600</v>
      </c>
      <c r="B25" s="296" t="s">
        <v>589</v>
      </c>
      <c r="C25" s="297"/>
      <c r="D25" s="297"/>
      <c r="E25" s="297"/>
      <c r="F25" s="297"/>
      <c r="G25" s="297"/>
      <c r="H25" s="297"/>
      <c r="I25" s="297"/>
      <c r="J25" s="297"/>
      <c r="K25" s="297"/>
      <c r="L25" s="297"/>
      <c r="M25" s="297"/>
      <c r="N25" s="297"/>
      <c r="O25" s="298"/>
      <c r="P25" s="210"/>
    </row>
    <row r="26" spans="1:16" ht="15.75" x14ac:dyDescent="0.25">
      <c r="A26" s="20" t="s">
        <v>601</v>
      </c>
      <c r="B26" s="269" t="s">
        <v>585</v>
      </c>
      <c r="C26" s="218">
        <f>'Budžeta ieņēmumi un izdevumi'!I14</f>
        <v>30.2</v>
      </c>
      <c r="D26" s="218">
        <f>C26</f>
        <v>30.2</v>
      </c>
      <c r="E26" s="218">
        <f>D26</f>
        <v>30.2</v>
      </c>
      <c r="F26" s="218">
        <f>E26</f>
        <v>30.2</v>
      </c>
      <c r="G26" s="218">
        <f>F26</f>
        <v>30.2</v>
      </c>
      <c r="H26" s="218"/>
      <c r="I26" s="218"/>
      <c r="J26" s="218"/>
      <c r="K26" s="218"/>
      <c r="L26" s="218"/>
      <c r="M26" s="218"/>
      <c r="N26" s="218"/>
      <c r="O26" s="218"/>
      <c r="P26" s="210"/>
    </row>
    <row r="27" spans="1:16" ht="15.75" x14ac:dyDescent="0.25">
      <c r="A27" s="20" t="s">
        <v>611</v>
      </c>
      <c r="B27" s="269" t="s">
        <v>522</v>
      </c>
      <c r="C27" s="212">
        <f>C28-C26</f>
        <v>1.6291967525415174E-2</v>
      </c>
      <c r="D27" s="212">
        <f>D28-D26</f>
        <v>1.0720114631722666</v>
      </c>
      <c r="E27" s="212">
        <f>E28-E26</f>
        <v>1.9296532176451286</v>
      </c>
      <c r="F27" s="212">
        <f>F28-F26</f>
        <v>1.0980786112129266</v>
      </c>
      <c r="G27" s="212">
        <f>G28-G26</f>
        <v>1.0182479703383969</v>
      </c>
      <c r="H27" s="212"/>
      <c r="I27" s="212"/>
      <c r="J27" s="212"/>
      <c r="K27" s="212"/>
      <c r="L27" s="212"/>
      <c r="M27" s="212"/>
      <c r="N27" s="212"/>
      <c r="O27" s="212"/>
      <c r="P27" s="210"/>
    </row>
    <row r="28" spans="1:16" ht="15.75" x14ac:dyDescent="0.25">
      <c r="A28" s="20" t="s">
        <v>602</v>
      </c>
      <c r="B28" s="269" t="s">
        <v>508</v>
      </c>
      <c r="C28" s="212">
        <v>30.216291967525414</v>
      </c>
      <c r="D28" s="212">
        <v>31.272011463172266</v>
      </c>
      <c r="E28" s="212">
        <v>32.129653217645128</v>
      </c>
      <c r="F28" s="212">
        <v>31.298078611212926</v>
      </c>
      <c r="G28" s="212">
        <v>31.218247970338396</v>
      </c>
      <c r="H28" s="212"/>
      <c r="I28" s="212"/>
      <c r="J28" s="212"/>
      <c r="K28" s="212"/>
      <c r="L28" s="212"/>
      <c r="M28" s="212"/>
      <c r="N28" s="212"/>
      <c r="O28" s="212"/>
      <c r="P28" s="210"/>
    </row>
    <row r="29" spans="1:16" ht="15.75" x14ac:dyDescent="0.25">
      <c r="A29" s="32"/>
      <c r="B29" s="164"/>
      <c r="C29" s="164"/>
      <c r="D29" s="164"/>
      <c r="E29" s="164"/>
      <c r="F29" s="164"/>
      <c r="G29" s="164"/>
      <c r="H29" s="164"/>
      <c r="I29" s="164"/>
      <c r="J29" s="164"/>
      <c r="K29" s="164"/>
      <c r="L29" s="164"/>
      <c r="M29" s="164"/>
      <c r="N29" s="164"/>
      <c r="O29" s="164"/>
      <c r="P29" s="210"/>
    </row>
    <row r="30" spans="1:16" ht="15.75" x14ac:dyDescent="0.25">
      <c r="A30" s="32"/>
      <c r="B30" s="164"/>
      <c r="C30" s="164"/>
      <c r="D30" s="164"/>
      <c r="E30" s="164"/>
      <c r="F30" s="164"/>
      <c r="G30" s="164"/>
      <c r="H30" s="164"/>
      <c r="I30" s="164"/>
      <c r="J30" s="164"/>
      <c r="K30" s="164"/>
      <c r="L30" s="164"/>
      <c r="M30" s="164"/>
      <c r="N30" s="164"/>
      <c r="O30" s="164"/>
      <c r="P30" s="210"/>
    </row>
    <row r="31" spans="1:16" ht="15.75" x14ac:dyDescent="0.25">
      <c r="A31" s="32"/>
      <c r="B31" s="164"/>
      <c r="C31" s="164"/>
      <c r="D31" s="164"/>
      <c r="E31" s="164"/>
      <c r="F31" s="164"/>
      <c r="G31" s="164"/>
      <c r="H31" s="164"/>
      <c r="I31" s="164"/>
      <c r="J31" s="164"/>
      <c r="K31" s="164"/>
      <c r="L31" s="164"/>
      <c r="M31" s="164"/>
      <c r="N31" s="164"/>
      <c r="O31" s="164"/>
      <c r="P31" s="210"/>
    </row>
    <row r="32" spans="1:16" ht="15.75" x14ac:dyDescent="0.25">
      <c r="A32" s="32"/>
      <c r="B32" s="164"/>
      <c r="C32" s="164"/>
      <c r="D32" s="164"/>
      <c r="E32" s="164"/>
      <c r="F32" s="164"/>
      <c r="G32" s="164"/>
      <c r="H32" s="164"/>
      <c r="I32" s="164"/>
      <c r="J32" s="164"/>
      <c r="K32" s="164"/>
      <c r="L32" s="164"/>
      <c r="M32" s="164"/>
      <c r="N32" s="164"/>
      <c r="O32" s="164"/>
      <c r="P32" s="210"/>
    </row>
    <row r="33" spans="1:16" ht="15.75" x14ac:dyDescent="0.25">
      <c r="A33" s="32"/>
      <c r="B33" s="164"/>
      <c r="C33" s="164"/>
      <c r="D33" s="164"/>
      <c r="E33" s="164"/>
      <c r="F33" s="164"/>
      <c r="G33" s="164"/>
      <c r="H33" s="164"/>
      <c r="I33" s="164"/>
      <c r="J33" s="164"/>
      <c r="K33" s="164"/>
      <c r="L33" s="164"/>
      <c r="M33" s="164"/>
      <c r="N33" s="164"/>
      <c r="O33" s="164"/>
      <c r="P33" s="210"/>
    </row>
    <row r="34" spans="1:16" ht="15.75" x14ac:dyDescent="0.25">
      <c r="A34" s="32"/>
      <c r="B34" s="164"/>
      <c r="C34" s="164"/>
      <c r="D34" s="164"/>
      <c r="E34" s="164"/>
      <c r="F34" s="164"/>
      <c r="G34" s="164"/>
      <c r="H34" s="164"/>
      <c r="I34" s="164"/>
      <c r="J34" s="164"/>
      <c r="K34" s="164"/>
      <c r="L34" s="164"/>
      <c r="M34" s="164"/>
      <c r="N34" s="164"/>
      <c r="O34" s="164"/>
      <c r="P34" s="210"/>
    </row>
    <row r="35" spans="1:16" ht="15.75" x14ac:dyDescent="0.25">
      <c r="A35" s="32"/>
      <c r="B35" s="164"/>
      <c r="C35" s="164"/>
      <c r="D35" s="164"/>
      <c r="E35" s="164"/>
      <c r="F35" s="164"/>
      <c r="G35" s="164"/>
      <c r="H35" s="164"/>
      <c r="I35" s="164"/>
      <c r="J35" s="164"/>
      <c r="K35" s="164"/>
      <c r="L35" s="164"/>
      <c r="M35" s="164"/>
      <c r="N35" s="164"/>
      <c r="O35" s="164"/>
      <c r="P35" s="210"/>
    </row>
    <row r="36" spans="1:16" ht="15.75" x14ac:dyDescent="0.25">
      <c r="A36" s="32"/>
      <c r="B36" s="164"/>
      <c r="C36" s="164"/>
      <c r="D36" s="164"/>
      <c r="E36" s="164"/>
      <c r="F36" s="164"/>
      <c r="G36" s="164"/>
      <c r="H36" s="164"/>
      <c r="I36" s="164"/>
      <c r="J36" s="164"/>
      <c r="K36" s="164"/>
      <c r="L36" s="164"/>
      <c r="M36" s="164"/>
      <c r="N36" s="164"/>
      <c r="O36" s="164"/>
      <c r="P36" s="210"/>
    </row>
    <row r="37" spans="1:16" ht="15.75" x14ac:dyDescent="0.25">
      <c r="A37" s="32"/>
      <c r="B37" s="164"/>
      <c r="C37" s="164"/>
      <c r="D37" s="164"/>
      <c r="E37" s="164"/>
      <c r="F37" s="164"/>
      <c r="G37" s="164"/>
      <c r="H37" s="164"/>
      <c r="I37" s="164"/>
      <c r="J37" s="164"/>
      <c r="K37" s="164"/>
      <c r="L37" s="164"/>
      <c r="M37" s="164"/>
      <c r="N37" s="164"/>
      <c r="O37" s="164"/>
      <c r="P37" s="210"/>
    </row>
    <row r="38" spans="1:16" ht="15.75" x14ac:dyDescent="0.25">
      <c r="A38" s="32"/>
      <c r="B38" s="164"/>
      <c r="C38" s="164"/>
      <c r="D38" s="164"/>
      <c r="E38" s="164"/>
      <c r="F38" s="164"/>
      <c r="G38" s="164"/>
      <c r="H38" s="164"/>
      <c r="I38" s="164"/>
      <c r="J38" s="164"/>
      <c r="K38" s="164"/>
      <c r="L38" s="164"/>
      <c r="M38" s="164"/>
      <c r="N38" s="164"/>
      <c r="O38" s="164"/>
      <c r="P38" s="210"/>
    </row>
    <row r="39" spans="1:16" ht="15.75" x14ac:dyDescent="0.25">
      <c r="A39" s="32"/>
      <c r="B39" s="164"/>
      <c r="C39" s="164"/>
      <c r="D39" s="164"/>
      <c r="E39" s="164"/>
      <c r="F39" s="164"/>
      <c r="G39" s="164"/>
      <c r="H39" s="164"/>
      <c r="I39" s="164"/>
      <c r="J39" s="164"/>
      <c r="K39" s="164"/>
      <c r="L39" s="164"/>
      <c r="M39" s="164"/>
      <c r="N39" s="164"/>
      <c r="O39" s="164"/>
      <c r="P39" s="210"/>
    </row>
    <row r="40" spans="1:16" ht="15.75" x14ac:dyDescent="0.25">
      <c r="A40" s="32"/>
      <c r="B40" s="164"/>
      <c r="C40" s="164"/>
      <c r="D40" s="164"/>
      <c r="E40" s="164"/>
      <c r="F40" s="164"/>
      <c r="G40" s="164"/>
      <c r="H40" s="164"/>
      <c r="I40" s="164"/>
      <c r="J40" s="164"/>
      <c r="K40" s="164"/>
      <c r="L40" s="164"/>
      <c r="M40" s="164"/>
      <c r="N40" s="164"/>
      <c r="O40" s="164"/>
      <c r="P40" s="210"/>
    </row>
    <row r="41" spans="1:16" ht="15.75" x14ac:dyDescent="0.25">
      <c r="A41" s="32"/>
      <c r="B41" s="164"/>
      <c r="C41" s="164"/>
      <c r="D41" s="164"/>
      <c r="E41" s="164"/>
      <c r="F41" s="164"/>
      <c r="G41" s="164"/>
      <c r="H41" s="164"/>
      <c r="I41" s="164"/>
      <c r="J41" s="164"/>
      <c r="K41" s="164"/>
      <c r="L41" s="164"/>
      <c r="M41" s="164"/>
      <c r="N41" s="164"/>
      <c r="O41" s="164"/>
      <c r="P41" s="210"/>
    </row>
    <row r="42" spans="1:16" ht="15.75" x14ac:dyDescent="0.25">
      <c r="A42" s="32"/>
      <c r="B42" s="164"/>
      <c r="C42" s="164"/>
      <c r="D42" s="164"/>
      <c r="E42" s="164"/>
      <c r="F42" s="164"/>
      <c r="G42" s="164"/>
      <c r="H42" s="164"/>
      <c r="I42" s="164"/>
      <c r="J42" s="164"/>
      <c r="K42" s="164"/>
      <c r="L42" s="164"/>
      <c r="M42" s="164"/>
      <c r="N42" s="164"/>
      <c r="O42" s="164"/>
      <c r="P42" s="210"/>
    </row>
    <row r="43" spans="1:16" ht="15.75" x14ac:dyDescent="0.25">
      <c r="A43" s="32"/>
      <c r="B43" s="164"/>
      <c r="C43" s="164"/>
      <c r="D43" s="164"/>
      <c r="E43" s="164"/>
      <c r="F43" s="164"/>
      <c r="G43" s="164"/>
      <c r="H43" s="164"/>
      <c r="I43" s="164"/>
      <c r="J43" s="164"/>
      <c r="K43" s="164"/>
      <c r="L43" s="164"/>
      <c r="M43" s="164"/>
      <c r="N43" s="164"/>
      <c r="O43" s="164"/>
      <c r="P43" s="210"/>
    </row>
    <row r="44" spans="1:16" ht="15.75" x14ac:dyDescent="0.25">
      <c r="A44" s="32"/>
      <c r="B44" s="164"/>
      <c r="C44" s="164"/>
      <c r="D44" s="164"/>
      <c r="E44" s="164"/>
      <c r="F44" s="164"/>
      <c r="G44" s="164"/>
      <c r="H44" s="164"/>
      <c r="I44" s="164"/>
      <c r="J44" s="164"/>
      <c r="K44" s="164"/>
      <c r="L44" s="164"/>
      <c r="M44" s="164"/>
      <c r="N44" s="164"/>
      <c r="O44" s="164"/>
      <c r="P44" s="210"/>
    </row>
    <row r="45" spans="1:16" ht="8.25" customHeight="1" x14ac:dyDescent="0.25">
      <c r="A45" s="210"/>
      <c r="B45" s="210"/>
      <c r="C45" s="210"/>
      <c r="D45" s="210"/>
      <c r="E45" s="210"/>
      <c r="F45" s="210"/>
      <c r="G45" s="210"/>
      <c r="H45" s="210"/>
      <c r="I45" s="210"/>
      <c r="J45" s="210"/>
      <c r="K45" s="210"/>
      <c r="L45" s="210"/>
      <c r="M45" s="210"/>
      <c r="N45" s="210"/>
      <c r="O45" s="210"/>
      <c r="P45" s="210"/>
    </row>
    <row r="46" spans="1:16" ht="15.75" hidden="1" x14ac:dyDescent="0.25"/>
    <row r="47" spans="1:16" ht="15.75" hidden="1" customHeight="1" x14ac:dyDescent="0.25"/>
    <row r="48" spans="1:16" ht="15.75" hidden="1" customHeight="1" x14ac:dyDescent="0.25"/>
    <row r="49" ht="15.75" hidden="1" customHeight="1" x14ac:dyDescent="0.25"/>
    <row r="50" ht="15.75" hidden="1" customHeight="1" x14ac:dyDescent="0.25"/>
    <row r="51" ht="15.75" hidden="1" customHeight="1" x14ac:dyDescent="0.25"/>
    <row r="52" ht="15.75" hidden="1" customHeight="1" x14ac:dyDescent="0.25"/>
    <row r="53" ht="15.75" hidden="1" customHeight="1" x14ac:dyDescent="0.25"/>
    <row r="54" ht="15.75" hidden="1" customHeight="1" x14ac:dyDescent="0.25"/>
    <row r="55" ht="15.75" hidden="1" customHeight="1" x14ac:dyDescent="0.25"/>
    <row r="56" ht="15.75" hidden="1" customHeight="1" x14ac:dyDescent="0.25"/>
    <row r="57" ht="15.75" hidden="1" customHeight="1" x14ac:dyDescent="0.25"/>
    <row r="58" ht="15.75" hidden="1" customHeight="1" x14ac:dyDescent="0.25"/>
    <row r="59" ht="15.75" hidden="1" customHeight="1" x14ac:dyDescent="0.25"/>
    <row r="60" ht="15.75" hidden="1" customHeight="1" x14ac:dyDescent="0.25"/>
    <row r="61" ht="15.75" hidden="1" customHeight="1" x14ac:dyDescent="0.25"/>
    <row r="62" ht="15.75" hidden="1" customHeight="1" x14ac:dyDescent="0.25"/>
    <row r="63" ht="15.75" hidden="1" customHeight="1" x14ac:dyDescent="0.25"/>
    <row r="64" ht="15.75" hidden="1" customHeight="1" x14ac:dyDescent="0.25"/>
    <row r="65" ht="15.75" hidden="1" customHeight="1" x14ac:dyDescent="0.25"/>
    <row r="66" ht="15.75" hidden="1" customHeight="1" x14ac:dyDescent="0.25"/>
    <row r="67" ht="15.75" hidden="1" customHeight="1" x14ac:dyDescent="0.25"/>
    <row r="68" ht="15.75" hidden="1" customHeight="1" x14ac:dyDescent="0.25"/>
    <row r="69" ht="15.75" hidden="1" customHeight="1" x14ac:dyDescent="0.25"/>
    <row r="70" ht="15.75" hidden="1" customHeight="1" x14ac:dyDescent="0.25"/>
    <row r="71" ht="15.75" hidden="1" customHeight="1" x14ac:dyDescent="0.25"/>
    <row r="72" ht="15.75" hidden="1" customHeight="1" x14ac:dyDescent="0.25"/>
  </sheetData>
  <mergeCells count="5">
    <mergeCell ref="B3:O3"/>
    <mergeCell ref="B13:O13"/>
    <mergeCell ref="B17:O17"/>
    <mergeCell ref="B21:O21"/>
    <mergeCell ref="B25:O25"/>
  </mergeCells>
  <conditionalFormatting sqref="C4:G7">
    <cfRule type="colorScale" priority="3">
      <colorScale>
        <cfvo type="min"/>
        <cfvo type="percentile" val="5"/>
        <cfvo type="max"/>
        <color theme="0"/>
        <color rgb="FFFCFCFF"/>
        <color rgb="FF63BE7B"/>
      </colorScale>
    </cfRule>
  </conditionalFormatting>
  <conditionalFormatting sqref="C9:H12">
    <cfRule type="colorScale" priority="2">
      <colorScale>
        <cfvo type="min"/>
        <cfvo type="percentile" val="5"/>
        <cfvo type="max"/>
        <color theme="0"/>
        <color rgb="FFFCFCFF"/>
        <color rgb="FF63BE7B"/>
      </colorScale>
    </cfRule>
  </conditionalFormatting>
  <pageMargins left="0.7" right="0.7" top="0.75" bottom="0.75" header="0.3" footer="0.3"/>
  <pageSetup paperSize="9" scale="65" orientation="portrait" r:id="rId1"/>
  <headerFooter>
    <oddHeader>&amp;LPolitisko partiju aptauja par fiskālās disciplīnas jautājumiem</oddHeader>
    <oddFooter>&amp;LFiskālās disciplīnas padome&amp;CPage &amp;P&amp;R&amp;D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FC54"/>
  <sheetViews>
    <sheetView zoomScale="70" zoomScaleNormal="70" zoomScaleSheetLayoutView="85" workbookViewId="0"/>
  </sheetViews>
  <sheetFormatPr defaultColWidth="0" defaultRowHeight="15.75" zeroHeight="1" x14ac:dyDescent="0.25"/>
  <cols>
    <col min="1" max="1" width="9.140625" style="213" customWidth="1"/>
    <col min="2" max="2" width="38.140625" style="213" customWidth="1"/>
    <col min="3" max="4" width="4.7109375" style="213" customWidth="1"/>
    <col min="5" max="5" width="5.28515625" style="213" bestFit="1" customWidth="1"/>
    <col min="6" max="6" width="4.7109375" style="213" customWidth="1"/>
    <col min="7" max="7" width="5.28515625" style="213" bestFit="1" customWidth="1"/>
    <col min="8"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612</v>
      </c>
      <c r="B1" s="210"/>
      <c r="C1" s="210"/>
      <c r="D1" s="210"/>
      <c r="E1" s="210"/>
      <c r="F1" s="210"/>
      <c r="G1" s="210"/>
      <c r="H1" s="210"/>
      <c r="I1" s="210"/>
      <c r="J1" s="210"/>
      <c r="K1" s="210"/>
      <c r="L1" s="210"/>
      <c r="M1" s="210"/>
      <c r="N1" s="210"/>
      <c r="O1" s="210"/>
      <c r="P1" s="210"/>
    </row>
    <row r="2" spans="1:16" ht="135" x14ac:dyDescent="0.25">
      <c r="A2" s="20" t="s">
        <v>0</v>
      </c>
      <c r="B2" s="214" t="s">
        <v>444</v>
      </c>
      <c r="C2" s="215" t="s">
        <v>626</v>
      </c>
      <c r="D2" s="215" t="s">
        <v>510</v>
      </c>
      <c r="E2" s="215" t="s">
        <v>511</v>
      </c>
      <c r="F2" s="215" t="s">
        <v>633</v>
      </c>
      <c r="G2" s="215" t="s">
        <v>513</v>
      </c>
      <c r="H2" s="216"/>
      <c r="I2" s="216"/>
      <c r="J2" s="216"/>
      <c r="K2" s="216"/>
      <c r="L2" s="216"/>
      <c r="M2" s="216"/>
      <c r="N2" s="216"/>
      <c r="O2" s="216"/>
      <c r="P2" s="210"/>
    </row>
    <row r="3" spans="1:16" x14ac:dyDescent="0.25">
      <c r="A3" s="170" t="s">
        <v>4</v>
      </c>
      <c r="B3" s="299" t="s">
        <v>618</v>
      </c>
      <c r="C3" s="300"/>
      <c r="D3" s="300"/>
      <c r="E3" s="300"/>
      <c r="F3" s="300"/>
      <c r="G3" s="300"/>
      <c r="H3" s="300"/>
      <c r="I3" s="300"/>
      <c r="J3" s="300"/>
      <c r="K3" s="300"/>
      <c r="L3" s="300"/>
      <c r="M3" s="300"/>
      <c r="N3" s="300"/>
      <c r="O3" s="301"/>
      <c r="P3" s="210"/>
    </row>
    <row r="4" spans="1:16" x14ac:dyDescent="0.25">
      <c r="A4" s="20" t="s">
        <v>454</v>
      </c>
      <c r="B4" s="221" t="s">
        <v>42</v>
      </c>
      <c r="C4" s="220">
        <f>'Partiju input'!R3</f>
        <v>-0.12360535728306876</v>
      </c>
      <c r="D4" s="220"/>
      <c r="E4" s="220">
        <f>'Partiju input'!R31</f>
        <v>2.6369142887054674E-2</v>
      </c>
      <c r="F4" s="220">
        <f>'Partiju input'!R45</f>
        <v>7.4912337747314404E-3</v>
      </c>
      <c r="G4" s="220">
        <f>'Partiju input'!R59</f>
        <v>5.2438636423120088E-3</v>
      </c>
      <c r="H4" s="220"/>
      <c r="I4" s="220"/>
      <c r="J4" s="220"/>
      <c r="K4" s="220"/>
      <c r="L4" s="220"/>
      <c r="M4" s="220"/>
      <c r="N4" s="220"/>
      <c r="O4" s="220"/>
      <c r="P4" s="210"/>
    </row>
    <row r="5" spans="1:16" x14ac:dyDescent="0.25">
      <c r="A5" s="20" t="s">
        <v>458</v>
      </c>
      <c r="B5" s="222" t="s">
        <v>33</v>
      </c>
      <c r="C5" s="220"/>
      <c r="D5" s="220">
        <f>'Partiju input'!R18</f>
        <v>0.7663532151550263</v>
      </c>
      <c r="E5" s="53"/>
      <c r="F5" s="220">
        <f>'Partiju input'!R46</f>
        <v>0</v>
      </c>
      <c r="G5" s="220">
        <f>'Partiju input'!R60</f>
        <v>1.0487727284624018E-2</v>
      </c>
      <c r="H5" s="53"/>
      <c r="I5" s="53"/>
      <c r="J5" s="53"/>
      <c r="K5" s="53"/>
      <c r="L5" s="53"/>
      <c r="M5" s="53"/>
      <c r="N5" s="53"/>
      <c r="O5" s="53"/>
      <c r="P5" s="210"/>
    </row>
    <row r="6" spans="1:16" x14ac:dyDescent="0.25">
      <c r="A6" s="20" t="s">
        <v>459</v>
      </c>
      <c r="B6" s="222" t="s">
        <v>36</v>
      </c>
      <c r="C6" s="220">
        <f>'Partiju input'!R5</f>
        <v>-1.4982467549462881E-2</v>
      </c>
      <c r="D6" s="220"/>
      <c r="E6" s="53"/>
      <c r="F6" s="53"/>
      <c r="G6" s="220">
        <f>'Partiju input'!R61</f>
        <v>-0.13596589301137563</v>
      </c>
      <c r="H6" s="53"/>
      <c r="I6" s="53"/>
      <c r="J6" s="53"/>
      <c r="K6" s="53"/>
      <c r="L6" s="53"/>
      <c r="M6" s="53"/>
      <c r="N6" s="53"/>
      <c r="O6" s="53"/>
      <c r="P6" s="210"/>
    </row>
    <row r="7" spans="1:16" x14ac:dyDescent="0.25">
      <c r="A7" s="20" t="s">
        <v>460</v>
      </c>
      <c r="B7" s="222" t="s">
        <v>43</v>
      </c>
      <c r="C7" s="220">
        <f>'Partiju input'!R6</f>
        <v>-0.18503347423586658</v>
      </c>
      <c r="D7" s="220"/>
      <c r="E7" s="220">
        <f>'Partiju input'!R34</f>
        <v>1.8045782864626061</v>
      </c>
      <c r="F7" s="220">
        <f>'Partiju input'!R48</f>
        <v>0.20001594178532944</v>
      </c>
      <c r="G7" s="220">
        <f>'Partiju input'!R62</f>
        <v>0.10937201311107903</v>
      </c>
      <c r="H7" s="53"/>
      <c r="I7" s="53"/>
      <c r="J7" s="53"/>
      <c r="K7" s="53"/>
      <c r="L7" s="53"/>
      <c r="M7" s="53"/>
      <c r="N7" s="53"/>
      <c r="O7" s="53"/>
      <c r="P7" s="210"/>
    </row>
    <row r="8" spans="1:16" x14ac:dyDescent="0.25">
      <c r="A8" s="20" t="s">
        <v>461</v>
      </c>
      <c r="B8" s="222" t="s">
        <v>26</v>
      </c>
      <c r="C8" s="220"/>
      <c r="D8" s="220"/>
      <c r="E8" s="53"/>
      <c r="F8" s="53"/>
      <c r="G8" s="53"/>
      <c r="H8" s="53"/>
      <c r="I8" s="53"/>
      <c r="J8" s="53"/>
      <c r="K8" s="53"/>
      <c r="L8" s="53"/>
      <c r="M8" s="53"/>
      <c r="N8" s="53"/>
      <c r="O8" s="53"/>
      <c r="P8" s="210"/>
    </row>
    <row r="9" spans="1:16" x14ac:dyDescent="0.25">
      <c r="A9" s="20" t="s">
        <v>462</v>
      </c>
      <c r="B9" s="222" t="s">
        <v>29</v>
      </c>
      <c r="C9" s="220">
        <f>'Partiju input'!R8</f>
        <v>5.2438636423120084E-2</v>
      </c>
      <c r="D9" s="220">
        <f>'Partiju input'!R22</f>
        <v>0.15656678589188711</v>
      </c>
      <c r="E9" s="53"/>
      <c r="F9" s="53"/>
      <c r="G9" s="53"/>
      <c r="H9" s="53"/>
      <c r="I9" s="53"/>
      <c r="J9" s="53"/>
      <c r="K9" s="53"/>
      <c r="L9" s="53"/>
      <c r="M9" s="53"/>
      <c r="N9" s="53"/>
      <c r="O9" s="53"/>
      <c r="P9" s="210"/>
    </row>
    <row r="10" spans="1:16" x14ac:dyDescent="0.25">
      <c r="A10" s="20" t="s">
        <v>463</v>
      </c>
      <c r="B10" s="222" t="s">
        <v>39</v>
      </c>
      <c r="C10" s="220">
        <f>'Partiju input'!R9</f>
        <v>-0.21350016257984605</v>
      </c>
      <c r="D10" s="220"/>
      <c r="E10" s="53"/>
      <c r="F10" s="220">
        <f>'Partiju input'!R51</f>
        <v>1.310965910578002</v>
      </c>
      <c r="G10" s="220">
        <f>'Partiju input'!R65</f>
        <v>1.7229837681882312</v>
      </c>
      <c r="H10" s="53"/>
      <c r="I10" s="53"/>
      <c r="J10" s="53"/>
      <c r="K10" s="53"/>
      <c r="L10" s="53"/>
      <c r="M10" s="53"/>
      <c r="N10" s="53"/>
      <c r="O10" s="53"/>
      <c r="P10" s="210"/>
    </row>
    <row r="11" spans="1:16" x14ac:dyDescent="0.25">
      <c r="A11" s="20" t="s">
        <v>464</v>
      </c>
      <c r="B11" s="222" t="s">
        <v>30</v>
      </c>
      <c r="C11" s="220"/>
      <c r="D11" s="220"/>
      <c r="E11" s="53"/>
      <c r="F11" s="220">
        <f>'Partiju input'!R52</f>
        <v>1.797896105935546E-2</v>
      </c>
      <c r="G11" s="220">
        <f>'Partiju input'!R66</f>
        <v>0.43786261413305272</v>
      </c>
      <c r="H11" s="53"/>
      <c r="I11" s="53"/>
      <c r="J11" s="53"/>
      <c r="K11" s="53"/>
      <c r="L11" s="53"/>
      <c r="M11" s="53"/>
      <c r="N11" s="53"/>
      <c r="O11" s="53"/>
      <c r="P11" s="210"/>
    </row>
    <row r="12" spans="1:16" x14ac:dyDescent="0.25">
      <c r="A12" s="20" t="s">
        <v>465</v>
      </c>
      <c r="B12" s="222" t="s">
        <v>46</v>
      </c>
      <c r="C12" s="220">
        <f>'Partiju input'!R11</f>
        <v>0.37456168873657203</v>
      </c>
      <c r="D12" s="220"/>
      <c r="E12" s="220">
        <f>'Partiju input'!R39</f>
        <v>0.38325151991526046</v>
      </c>
      <c r="F12" s="220">
        <f>'Partiju input'!R53</f>
        <v>0.32961428608818338</v>
      </c>
      <c r="G12" s="53"/>
      <c r="H12" s="53"/>
      <c r="I12" s="53"/>
      <c r="J12" s="53"/>
      <c r="K12" s="53"/>
      <c r="L12" s="53"/>
      <c r="M12" s="53"/>
      <c r="N12" s="53"/>
      <c r="O12" s="53"/>
      <c r="P12" s="210"/>
    </row>
    <row r="13" spans="1:16" x14ac:dyDescent="0.25">
      <c r="A13" s="20" t="s">
        <v>466</v>
      </c>
      <c r="B13" s="222" t="s">
        <v>48</v>
      </c>
      <c r="C13" s="220">
        <f>'Partiju input'!R12</f>
        <v>0.4719477278080807</v>
      </c>
      <c r="D13" s="220">
        <f>'Partiju input'!R26</f>
        <v>0.13858782483253163</v>
      </c>
      <c r="E13" s="220">
        <f>'Partiju input'!R40</f>
        <v>0.86299013084906195</v>
      </c>
      <c r="F13" s="220">
        <f>'Partiju input'!R54</f>
        <v>0.19477207814301745</v>
      </c>
      <c r="G13" s="220">
        <f>'Partiju input'!R68</f>
        <v>1.797896105935546E-2</v>
      </c>
      <c r="H13" s="53"/>
      <c r="I13" s="53"/>
      <c r="J13" s="53"/>
      <c r="K13" s="53"/>
      <c r="L13" s="53"/>
      <c r="M13" s="53"/>
      <c r="N13" s="53"/>
      <c r="O13" s="53"/>
      <c r="P13" s="210"/>
    </row>
    <row r="14" spans="1:16" x14ac:dyDescent="0.25">
      <c r="A14" s="20" t="s">
        <v>467</v>
      </c>
      <c r="B14" s="221" t="s">
        <v>617</v>
      </c>
      <c r="C14" s="220">
        <f>'Partiju input'!R13</f>
        <v>0.36182659131952855</v>
      </c>
      <c r="D14" s="220">
        <f>'Partiju input'!R27</f>
        <v>1.061507825879445</v>
      </c>
      <c r="E14" s="220">
        <f>'Partiju input'!R41</f>
        <v>3.0771890801139827</v>
      </c>
      <c r="F14" s="220">
        <f>'Partiju input'!R55</f>
        <v>2.0608384114286191</v>
      </c>
      <c r="G14" s="220">
        <f>'Partiju input'!R69</f>
        <v>2.167963054407279</v>
      </c>
      <c r="H14" s="53"/>
      <c r="I14" s="53"/>
      <c r="J14" s="53"/>
      <c r="K14" s="53"/>
      <c r="L14" s="53"/>
      <c r="M14" s="53"/>
      <c r="N14" s="53"/>
      <c r="O14" s="53"/>
      <c r="P14" s="210"/>
    </row>
    <row r="15" spans="1:16" x14ac:dyDescent="0.25">
      <c r="A15" s="210"/>
      <c r="B15" s="210"/>
      <c r="C15" s="210"/>
      <c r="D15" s="210"/>
      <c r="E15" s="210"/>
      <c r="F15" s="210"/>
      <c r="G15" s="210"/>
      <c r="H15" s="210"/>
      <c r="I15" s="210"/>
      <c r="J15" s="210"/>
      <c r="K15" s="210"/>
      <c r="L15" s="210"/>
      <c r="M15" s="210"/>
      <c r="N15" s="210"/>
      <c r="O15" s="210"/>
      <c r="P15" s="210"/>
    </row>
    <row r="16" spans="1:16" x14ac:dyDescent="0.25">
      <c r="A16" s="210"/>
      <c r="B16" s="210"/>
      <c r="C16" s="210"/>
      <c r="D16" s="210"/>
      <c r="E16" s="210"/>
      <c r="F16" s="210"/>
      <c r="G16" s="210"/>
      <c r="H16" s="210"/>
      <c r="I16" s="210"/>
      <c r="J16" s="210"/>
      <c r="K16" s="210"/>
      <c r="L16" s="210"/>
      <c r="M16" s="210"/>
      <c r="N16" s="210"/>
      <c r="O16" s="210"/>
      <c r="P16" s="210"/>
    </row>
    <row r="17" spans="1:16" x14ac:dyDescent="0.25">
      <c r="A17" s="210"/>
      <c r="B17" s="210"/>
      <c r="C17" s="210"/>
      <c r="D17" s="210"/>
      <c r="E17" s="210"/>
      <c r="F17" s="210"/>
      <c r="G17" s="210"/>
      <c r="H17" s="210"/>
      <c r="I17" s="210"/>
      <c r="J17" s="210"/>
      <c r="K17" s="210"/>
      <c r="L17" s="210"/>
      <c r="M17" s="210"/>
      <c r="N17" s="210"/>
      <c r="O17" s="210"/>
      <c r="P17" s="210"/>
    </row>
    <row r="18" spans="1:16" x14ac:dyDescent="0.25">
      <c r="A18" s="210"/>
      <c r="B18" s="210"/>
      <c r="C18" s="210"/>
      <c r="D18" s="210"/>
      <c r="E18" s="210"/>
      <c r="F18" s="210"/>
      <c r="G18" s="210"/>
      <c r="H18" s="210"/>
      <c r="I18" s="210"/>
      <c r="J18" s="210"/>
      <c r="K18" s="210"/>
      <c r="L18" s="210"/>
      <c r="M18" s="210"/>
      <c r="N18" s="210"/>
      <c r="O18" s="210"/>
      <c r="P18" s="210"/>
    </row>
    <row r="19" spans="1:16" x14ac:dyDescent="0.25">
      <c r="A19" s="210"/>
      <c r="B19" s="210"/>
      <c r="C19" s="210"/>
      <c r="D19" s="210"/>
      <c r="E19" s="210"/>
      <c r="F19" s="210"/>
      <c r="G19" s="210"/>
      <c r="H19" s="210"/>
      <c r="I19" s="210"/>
      <c r="J19" s="210"/>
      <c r="K19" s="210"/>
      <c r="L19" s="210"/>
      <c r="M19" s="210"/>
      <c r="N19" s="210"/>
      <c r="O19" s="210"/>
      <c r="P19" s="210"/>
    </row>
    <row r="20" spans="1:16" x14ac:dyDescent="0.25">
      <c r="A20" s="210"/>
      <c r="B20" s="210"/>
      <c r="C20" s="210"/>
      <c r="D20" s="210"/>
      <c r="E20" s="210"/>
      <c r="F20" s="210"/>
      <c r="G20" s="210"/>
      <c r="H20" s="210"/>
      <c r="I20" s="210"/>
      <c r="J20" s="210"/>
      <c r="K20" s="210"/>
      <c r="L20" s="210"/>
      <c r="M20" s="210"/>
      <c r="N20" s="210"/>
      <c r="O20" s="210"/>
      <c r="P20" s="210"/>
    </row>
    <row r="21" spans="1:16" x14ac:dyDescent="0.25">
      <c r="A21" s="210"/>
      <c r="B21" s="210"/>
      <c r="C21" s="210"/>
      <c r="D21" s="210"/>
      <c r="E21" s="210"/>
      <c r="F21" s="210"/>
      <c r="G21" s="210"/>
      <c r="H21" s="210"/>
      <c r="I21" s="210"/>
      <c r="J21" s="210"/>
      <c r="K21" s="210"/>
      <c r="L21" s="210"/>
      <c r="M21" s="210"/>
      <c r="N21" s="210"/>
      <c r="O21" s="210"/>
      <c r="P21" s="210"/>
    </row>
    <row r="22" spans="1:16" x14ac:dyDescent="0.25">
      <c r="A22" s="210"/>
      <c r="B22" s="210"/>
      <c r="C22" s="210"/>
      <c r="D22" s="210"/>
      <c r="E22" s="210"/>
      <c r="F22" s="210"/>
      <c r="G22" s="210"/>
      <c r="H22" s="210"/>
      <c r="I22" s="210"/>
      <c r="J22" s="210"/>
      <c r="K22" s="210"/>
      <c r="L22" s="210"/>
      <c r="M22" s="210"/>
      <c r="N22" s="210"/>
      <c r="O22" s="210"/>
      <c r="P22" s="210"/>
    </row>
    <row r="23" spans="1:16" x14ac:dyDescent="0.25">
      <c r="A23" s="210"/>
      <c r="B23" s="210"/>
      <c r="C23" s="210"/>
      <c r="D23" s="210"/>
      <c r="E23" s="210"/>
      <c r="F23" s="210"/>
      <c r="G23" s="210"/>
      <c r="H23" s="210"/>
      <c r="I23" s="210"/>
      <c r="J23" s="210"/>
      <c r="K23" s="210"/>
      <c r="L23" s="210"/>
      <c r="M23" s="210"/>
      <c r="N23" s="210"/>
      <c r="O23" s="210"/>
      <c r="P23" s="210"/>
    </row>
    <row r="24" spans="1:16" x14ac:dyDescent="0.25">
      <c r="A24" s="210"/>
      <c r="B24" s="210"/>
      <c r="C24" s="210"/>
      <c r="D24" s="210"/>
      <c r="E24" s="210"/>
      <c r="F24" s="210"/>
      <c r="G24" s="210"/>
      <c r="H24" s="210"/>
      <c r="I24" s="210"/>
      <c r="J24" s="210"/>
      <c r="K24" s="210"/>
      <c r="L24" s="210"/>
      <c r="M24" s="210"/>
      <c r="N24" s="210"/>
      <c r="O24" s="210"/>
      <c r="P24" s="210"/>
    </row>
    <row r="25" spans="1:16" x14ac:dyDescent="0.25">
      <c r="A25" s="210"/>
      <c r="B25" s="210"/>
      <c r="C25" s="210"/>
      <c r="D25" s="210"/>
      <c r="E25" s="210"/>
      <c r="F25" s="210"/>
      <c r="G25" s="210"/>
      <c r="H25" s="210"/>
      <c r="I25" s="210"/>
      <c r="J25" s="210"/>
      <c r="K25" s="210"/>
      <c r="L25" s="210"/>
      <c r="M25" s="210"/>
      <c r="N25" s="210"/>
      <c r="O25" s="210"/>
      <c r="P25" s="210"/>
    </row>
    <row r="26" spans="1:16" x14ac:dyDescent="0.25">
      <c r="A26" s="210"/>
      <c r="B26" s="210"/>
      <c r="C26" s="210"/>
      <c r="D26" s="210"/>
      <c r="E26" s="210"/>
      <c r="F26" s="210"/>
      <c r="G26" s="210"/>
      <c r="H26" s="210"/>
      <c r="I26" s="210"/>
      <c r="J26" s="210"/>
      <c r="K26" s="210"/>
      <c r="L26" s="210"/>
      <c r="M26" s="210"/>
      <c r="N26" s="210"/>
      <c r="O26" s="210"/>
      <c r="P26" s="210"/>
    </row>
    <row r="27" spans="1:16" x14ac:dyDescent="0.25">
      <c r="A27" s="210"/>
      <c r="B27" s="210"/>
      <c r="C27" s="210"/>
      <c r="D27" s="210"/>
      <c r="E27" s="210"/>
      <c r="F27" s="210"/>
      <c r="G27" s="210"/>
      <c r="H27" s="210"/>
      <c r="I27" s="210"/>
      <c r="J27" s="210"/>
      <c r="K27" s="210"/>
      <c r="L27" s="210"/>
      <c r="M27" s="210"/>
      <c r="N27" s="210"/>
      <c r="O27" s="210"/>
      <c r="P27" s="210"/>
    </row>
    <row r="28" spans="1:16" x14ac:dyDescent="0.25">
      <c r="A28" s="210"/>
      <c r="B28" s="210"/>
      <c r="C28" s="210"/>
      <c r="D28" s="210"/>
      <c r="E28" s="210"/>
      <c r="F28" s="210"/>
      <c r="G28" s="210"/>
      <c r="H28" s="210"/>
      <c r="I28" s="210"/>
      <c r="J28" s="210"/>
      <c r="K28" s="210"/>
      <c r="L28" s="210"/>
      <c r="M28" s="210"/>
      <c r="N28" s="210"/>
      <c r="O28" s="210"/>
      <c r="P28" s="210"/>
    </row>
    <row r="29" spans="1:16" x14ac:dyDescent="0.25">
      <c r="A29" s="210"/>
      <c r="B29" s="210"/>
      <c r="C29" s="210"/>
      <c r="D29" s="210"/>
      <c r="E29" s="210"/>
      <c r="F29" s="210"/>
      <c r="G29" s="210"/>
      <c r="H29" s="210"/>
      <c r="I29" s="210"/>
      <c r="J29" s="210"/>
      <c r="K29" s="210"/>
      <c r="L29" s="210"/>
      <c r="M29" s="210"/>
      <c r="N29" s="210"/>
      <c r="O29" s="210"/>
      <c r="P29" s="210"/>
    </row>
    <row r="30" spans="1:16" x14ac:dyDescent="0.25">
      <c r="A30" s="210"/>
      <c r="B30" s="210"/>
      <c r="C30" s="210"/>
      <c r="D30" s="210"/>
      <c r="E30" s="210"/>
      <c r="F30" s="210"/>
      <c r="G30" s="210"/>
      <c r="H30" s="210"/>
      <c r="I30" s="210"/>
      <c r="J30" s="210"/>
      <c r="K30" s="210"/>
      <c r="L30" s="210"/>
      <c r="M30" s="210"/>
      <c r="N30" s="210"/>
      <c r="O30" s="210"/>
      <c r="P30" s="210"/>
    </row>
    <row r="31" spans="1:16" x14ac:dyDescent="0.25">
      <c r="A31" s="210"/>
      <c r="B31" s="210"/>
      <c r="C31" s="210"/>
      <c r="D31" s="210"/>
      <c r="E31" s="210"/>
      <c r="F31" s="210"/>
      <c r="G31" s="210"/>
      <c r="H31" s="210"/>
      <c r="I31" s="210"/>
      <c r="J31" s="210"/>
      <c r="K31" s="210"/>
      <c r="L31" s="210"/>
      <c r="M31" s="210"/>
      <c r="N31" s="210"/>
      <c r="O31" s="210"/>
      <c r="P31" s="210"/>
    </row>
    <row r="32" spans="1:16" x14ac:dyDescent="0.25">
      <c r="A32" s="210"/>
      <c r="B32" s="210"/>
      <c r="C32" s="210"/>
      <c r="D32" s="210"/>
      <c r="E32" s="210"/>
      <c r="F32" s="210"/>
      <c r="G32" s="210"/>
      <c r="H32" s="210"/>
      <c r="I32" s="210"/>
      <c r="J32" s="210"/>
      <c r="K32" s="210"/>
      <c r="L32" s="210"/>
      <c r="M32" s="210"/>
      <c r="N32" s="210"/>
      <c r="O32" s="210"/>
      <c r="P32" s="210"/>
    </row>
    <row r="33" spans="1:16" x14ac:dyDescent="0.25">
      <c r="A33" s="210"/>
      <c r="B33" s="210"/>
      <c r="C33" s="210"/>
      <c r="D33" s="210"/>
      <c r="E33" s="210"/>
      <c r="F33" s="210"/>
      <c r="G33" s="210"/>
      <c r="H33" s="210"/>
      <c r="I33" s="210"/>
      <c r="J33" s="210"/>
      <c r="K33" s="210"/>
      <c r="L33" s="210"/>
      <c r="M33" s="210"/>
      <c r="N33" s="210"/>
      <c r="O33" s="210"/>
      <c r="P33" s="210"/>
    </row>
    <row r="34" spans="1:16" x14ac:dyDescent="0.25">
      <c r="A34" s="210"/>
      <c r="B34" s="210"/>
      <c r="C34" s="210"/>
      <c r="D34" s="210"/>
      <c r="E34" s="210"/>
      <c r="F34" s="210"/>
      <c r="G34" s="210"/>
      <c r="H34" s="210"/>
      <c r="I34" s="210"/>
      <c r="J34" s="210"/>
      <c r="K34" s="210"/>
      <c r="L34" s="210"/>
      <c r="M34" s="210"/>
      <c r="N34" s="210"/>
      <c r="O34" s="210"/>
      <c r="P34" s="210"/>
    </row>
    <row r="35" spans="1:16" x14ac:dyDescent="0.25">
      <c r="A35" s="210"/>
      <c r="B35" s="210"/>
      <c r="C35" s="210"/>
      <c r="D35" s="210"/>
      <c r="E35" s="210"/>
      <c r="F35" s="210"/>
      <c r="G35" s="210"/>
      <c r="H35" s="210"/>
      <c r="I35" s="210"/>
      <c r="J35" s="210"/>
      <c r="K35" s="210"/>
      <c r="L35" s="210"/>
      <c r="M35" s="210"/>
      <c r="N35" s="210"/>
      <c r="O35" s="210"/>
      <c r="P35" s="210"/>
    </row>
    <row r="36" spans="1:16" x14ac:dyDescent="0.25">
      <c r="A36" s="210"/>
      <c r="B36" s="210"/>
      <c r="C36" s="210"/>
      <c r="D36" s="210"/>
      <c r="E36" s="210"/>
      <c r="F36" s="210"/>
      <c r="G36" s="210"/>
      <c r="H36" s="210"/>
      <c r="I36" s="210"/>
      <c r="J36" s="210"/>
      <c r="K36" s="210"/>
      <c r="L36" s="210"/>
      <c r="M36" s="210"/>
      <c r="N36" s="210"/>
      <c r="O36" s="210"/>
      <c r="P36" s="210"/>
    </row>
    <row r="37" spans="1:16" x14ac:dyDescent="0.25">
      <c r="A37" s="210"/>
      <c r="B37" s="210"/>
      <c r="C37" s="210"/>
      <c r="D37" s="210"/>
      <c r="E37" s="210"/>
      <c r="F37" s="210"/>
      <c r="G37" s="210"/>
      <c r="H37" s="210"/>
      <c r="I37" s="210"/>
      <c r="J37" s="210"/>
      <c r="K37" s="210"/>
      <c r="L37" s="210"/>
      <c r="M37" s="210"/>
      <c r="N37" s="210"/>
      <c r="O37" s="210"/>
      <c r="P37" s="210"/>
    </row>
    <row r="38" spans="1:16" ht="11.25" customHeight="1" x14ac:dyDescent="0.25">
      <c r="A38" s="210"/>
      <c r="B38" s="210"/>
      <c r="C38" s="210"/>
      <c r="D38" s="210"/>
      <c r="E38" s="210"/>
      <c r="F38" s="210"/>
      <c r="G38" s="210"/>
      <c r="H38" s="210"/>
      <c r="I38" s="210"/>
      <c r="J38" s="210"/>
      <c r="K38" s="210"/>
      <c r="L38" s="210"/>
      <c r="M38" s="210"/>
      <c r="N38" s="210"/>
      <c r="O38" s="210"/>
      <c r="P38" s="210"/>
    </row>
    <row r="39" spans="1:16" x14ac:dyDescent="0.25">
      <c r="A39" s="210"/>
      <c r="B39" s="210"/>
      <c r="C39" s="210"/>
      <c r="D39" s="210"/>
      <c r="E39" s="210"/>
      <c r="F39" s="210"/>
      <c r="G39" s="210"/>
      <c r="H39" s="210"/>
      <c r="I39" s="210"/>
      <c r="J39" s="210"/>
      <c r="K39" s="210"/>
      <c r="L39" s="210"/>
      <c r="M39" s="210"/>
      <c r="N39" s="210"/>
      <c r="O39" s="210"/>
      <c r="P39" s="210"/>
    </row>
    <row r="40" spans="1:16" x14ac:dyDescent="0.25">
      <c r="A40" s="210"/>
      <c r="B40" s="210"/>
      <c r="C40" s="210"/>
      <c r="D40" s="210"/>
      <c r="E40" s="210"/>
      <c r="F40" s="210"/>
      <c r="G40" s="210"/>
      <c r="H40" s="210"/>
      <c r="I40" s="210"/>
      <c r="J40" s="210"/>
      <c r="K40" s="210"/>
      <c r="L40" s="210"/>
      <c r="M40" s="210"/>
      <c r="N40" s="210"/>
      <c r="O40" s="210"/>
      <c r="P40" s="210"/>
    </row>
    <row r="41" spans="1:16" x14ac:dyDescent="0.25">
      <c r="A41" s="210"/>
      <c r="B41" s="210"/>
      <c r="C41" s="210"/>
      <c r="D41" s="210"/>
      <c r="E41" s="210"/>
      <c r="F41" s="210"/>
      <c r="G41" s="210"/>
      <c r="H41" s="210"/>
      <c r="I41" s="210"/>
      <c r="J41" s="210"/>
      <c r="K41" s="210"/>
      <c r="L41" s="210"/>
      <c r="M41" s="210"/>
      <c r="N41" s="210"/>
      <c r="O41" s="210"/>
      <c r="P41" s="210"/>
    </row>
    <row r="42" spans="1:16" x14ac:dyDescent="0.25">
      <c r="A42" s="210"/>
      <c r="B42" s="210"/>
      <c r="C42" s="210"/>
      <c r="D42" s="210"/>
      <c r="E42" s="210"/>
      <c r="F42" s="210"/>
      <c r="G42" s="210"/>
      <c r="H42" s="210"/>
      <c r="I42" s="210"/>
      <c r="J42" s="210"/>
      <c r="K42" s="210"/>
      <c r="L42" s="210"/>
      <c r="M42" s="210"/>
      <c r="N42" s="210"/>
      <c r="O42" s="210"/>
      <c r="P42" s="210"/>
    </row>
    <row r="43" spans="1:16" x14ac:dyDescent="0.25">
      <c r="A43" s="210"/>
      <c r="B43" s="210"/>
      <c r="C43" s="210"/>
      <c r="D43" s="210"/>
      <c r="E43" s="210"/>
      <c r="F43" s="210"/>
      <c r="G43" s="210"/>
      <c r="H43" s="210"/>
      <c r="I43" s="210"/>
      <c r="J43" s="210"/>
      <c r="K43" s="210"/>
      <c r="L43" s="210"/>
      <c r="M43" s="210"/>
      <c r="N43" s="210"/>
      <c r="O43" s="210"/>
      <c r="P43" s="210"/>
    </row>
    <row r="44" spans="1:16" x14ac:dyDescent="0.25">
      <c r="A44" s="210"/>
      <c r="B44" s="210"/>
      <c r="C44" s="210"/>
      <c r="D44" s="210"/>
      <c r="E44" s="210"/>
      <c r="F44" s="210"/>
      <c r="G44" s="210"/>
      <c r="H44" s="210"/>
      <c r="I44" s="210"/>
      <c r="J44" s="210"/>
      <c r="K44" s="210"/>
      <c r="L44" s="210"/>
      <c r="M44" s="210"/>
      <c r="N44" s="210"/>
      <c r="O44" s="210"/>
      <c r="P44" s="210"/>
    </row>
    <row r="45" spans="1:16" x14ac:dyDescent="0.25">
      <c r="A45" s="210"/>
      <c r="B45" s="210"/>
      <c r="C45" s="210"/>
      <c r="D45" s="210"/>
      <c r="E45" s="210"/>
      <c r="F45" s="210"/>
      <c r="G45" s="210"/>
      <c r="H45" s="210"/>
      <c r="I45" s="210"/>
      <c r="J45" s="210"/>
      <c r="K45" s="210"/>
      <c r="L45" s="210"/>
      <c r="M45" s="210"/>
      <c r="N45" s="210"/>
      <c r="O45" s="210"/>
      <c r="P45" s="210"/>
    </row>
    <row r="46" spans="1:16" x14ac:dyDescent="0.25">
      <c r="A46" s="210"/>
      <c r="B46" s="210"/>
      <c r="C46" s="210"/>
      <c r="D46" s="210"/>
      <c r="E46" s="210"/>
      <c r="F46" s="210"/>
      <c r="G46" s="210"/>
      <c r="H46" s="210"/>
      <c r="I46" s="210"/>
      <c r="J46" s="210"/>
      <c r="K46" s="210"/>
      <c r="L46" s="210"/>
      <c r="M46" s="210"/>
      <c r="N46" s="210"/>
      <c r="O46" s="210"/>
      <c r="P46" s="210"/>
    </row>
    <row r="47" spans="1:16" x14ac:dyDescent="0.25">
      <c r="A47" s="210"/>
      <c r="B47" s="210"/>
      <c r="C47" s="210"/>
      <c r="D47" s="210"/>
      <c r="E47" s="210"/>
      <c r="F47" s="210"/>
      <c r="G47" s="210"/>
      <c r="H47" s="210"/>
      <c r="I47" s="210"/>
      <c r="J47" s="210"/>
      <c r="K47" s="210"/>
      <c r="L47" s="210"/>
      <c r="M47" s="210"/>
      <c r="N47" s="210"/>
      <c r="O47" s="210"/>
      <c r="P47" s="210"/>
    </row>
    <row r="48" spans="1:16" x14ac:dyDescent="0.25">
      <c r="A48" s="210"/>
      <c r="B48" s="210"/>
      <c r="C48" s="210"/>
      <c r="D48" s="210"/>
      <c r="E48" s="210"/>
      <c r="F48" s="210"/>
      <c r="G48" s="210"/>
      <c r="H48" s="210"/>
      <c r="I48" s="210"/>
      <c r="J48" s="210"/>
      <c r="K48" s="210"/>
      <c r="L48" s="210"/>
      <c r="M48" s="210"/>
      <c r="N48" s="210"/>
      <c r="O48" s="210"/>
      <c r="P48" s="210"/>
    </row>
    <row r="49" spans="1:16" x14ac:dyDescent="0.25">
      <c r="A49" s="210"/>
      <c r="B49" s="210"/>
      <c r="C49" s="210"/>
      <c r="D49" s="210"/>
      <c r="E49" s="210"/>
      <c r="F49" s="210"/>
      <c r="G49" s="210"/>
      <c r="H49" s="210"/>
      <c r="I49" s="210"/>
      <c r="J49" s="210"/>
      <c r="K49" s="210"/>
      <c r="L49" s="210"/>
      <c r="M49" s="210"/>
      <c r="N49" s="210"/>
      <c r="O49" s="210"/>
      <c r="P49" s="210"/>
    </row>
    <row r="50" spans="1:16" x14ac:dyDescent="0.25">
      <c r="A50" s="210"/>
      <c r="B50" s="210"/>
      <c r="C50" s="210"/>
      <c r="D50" s="210"/>
      <c r="E50" s="210"/>
      <c r="F50" s="210"/>
      <c r="G50" s="210"/>
      <c r="H50" s="210"/>
      <c r="I50" s="210"/>
      <c r="J50" s="210"/>
      <c r="K50" s="210"/>
      <c r="L50" s="210"/>
      <c r="M50" s="210"/>
      <c r="N50" s="210"/>
      <c r="O50" s="210"/>
      <c r="P50" s="210"/>
    </row>
    <row r="51" spans="1:16" x14ac:dyDescent="0.25">
      <c r="A51" s="210"/>
      <c r="B51" s="210"/>
      <c r="C51" s="210"/>
      <c r="D51" s="210"/>
      <c r="E51" s="210"/>
      <c r="F51" s="210"/>
      <c r="G51" s="210"/>
      <c r="H51" s="210"/>
      <c r="I51" s="210"/>
      <c r="J51" s="210"/>
      <c r="K51" s="210"/>
      <c r="L51" s="210"/>
      <c r="M51" s="210"/>
      <c r="N51" s="210"/>
      <c r="O51" s="210"/>
      <c r="P51" s="210"/>
    </row>
    <row r="52" spans="1:16" x14ac:dyDescent="0.25">
      <c r="A52" s="210"/>
      <c r="B52" s="210"/>
      <c r="C52" s="210"/>
      <c r="D52" s="210"/>
      <c r="E52" s="210"/>
      <c r="F52" s="210"/>
      <c r="G52" s="210"/>
      <c r="H52" s="210"/>
      <c r="I52" s="210"/>
      <c r="J52" s="210"/>
      <c r="K52" s="210"/>
      <c r="L52" s="210"/>
      <c r="M52" s="210"/>
      <c r="N52" s="210"/>
      <c r="O52" s="210"/>
      <c r="P52" s="210"/>
    </row>
    <row r="53" spans="1:16" x14ac:dyDescent="0.25">
      <c r="A53" s="210"/>
      <c r="B53" s="210"/>
      <c r="C53" s="210"/>
      <c r="D53" s="210"/>
      <c r="E53" s="210"/>
      <c r="F53" s="210"/>
      <c r="G53" s="210"/>
      <c r="H53" s="210"/>
      <c r="I53" s="210"/>
      <c r="J53" s="210"/>
      <c r="K53" s="210"/>
      <c r="L53" s="210"/>
      <c r="M53" s="210"/>
      <c r="N53" s="210"/>
      <c r="O53" s="210"/>
      <c r="P53" s="210"/>
    </row>
    <row r="54" spans="1:16" x14ac:dyDescent="0.25">
      <c r="A54" s="210"/>
      <c r="B54" s="210"/>
      <c r="C54" s="210"/>
      <c r="D54" s="210"/>
      <c r="E54" s="210"/>
      <c r="F54" s="210"/>
      <c r="G54" s="210"/>
      <c r="H54" s="210"/>
      <c r="I54" s="210"/>
      <c r="J54" s="210"/>
      <c r="K54" s="210"/>
      <c r="L54" s="210"/>
      <c r="M54" s="210"/>
      <c r="N54" s="210"/>
      <c r="O54" s="210"/>
      <c r="P54" s="210"/>
    </row>
  </sheetData>
  <mergeCells count="1">
    <mergeCell ref="B3:O3"/>
  </mergeCells>
  <pageMargins left="0.7" right="0.7" top="0.75" bottom="0.75" header="0.3" footer="0.3"/>
  <pageSetup paperSize="9" scale="78" orientation="portrait" r:id="rId1"/>
  <headerFooter>
    <oddHeader>&amp;LPolitisko partiju aptauja par fiskālās disciplīnas jautājumiem</oddHeader>
    <oddFooter>&amp;LFiskālās disciplīnas padome&amp;CPage &amp;P&amp;R&amp;D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FC54"/>
  <sheetViews>
    <sheetView zoomScale="70" zoomScaleNormal="70" zoomScaleSheetLayoutView="85" workbookViewId="0"/>
  </sheetViews>
  <sheetFormatPr defaultColWidth="0" defaultRowHeight="15.75" customHeight="1" zeroHeight="1" x14ac:dyDescent="0.25"/>
  <cols>
    <col min="1" max="1" width="9.140625" style="213" customWidth="1"/>
    <col min="2" max="2" width="38.140625" style="213" customWidth="1"/>
    <col min="3" max="4" width="4.7109375" style="213" customWidth="1"/>
    <col min="5" max="5" width="5.28515625" style="213" bestFit="1" customWidth="1"/>
    <col min="6" max="6" width="4.7109375" style="213" customWidth="1"/>
    <col min="7" max="7" width="5.28515625" style="213" bestFit="1" customWidth="1"/>
    <col min="8"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639</v>
      </c>
      <c r="B1" s="210"/>
      <c r="C1" s="210"/>
      <c r="D1" s="210"/>
      <c r="E1" s="210"/>
      <c r="F1" s="210"/>
      <c r="G1" s="210"/>
      <c r="H1" s="210"/>
      <c r="I1" s="210"/>
      <c r="J1" s="210"/>
      <c r="K1" s="210"/>
      <c r="L1" s="210"/>
      <c r="M1" s="210"/>
      <c r="N1" s="210"/>
      <c r="O1" s="210"/>
      <c r="P1" s="210"/>
    </row>
    <row r="2" spans="1:16" ht="135" x14ac:dyDescent="0.25">
      <c r="A2" s="20" t="s">
        <v>0</v>
      </c>
      <c r="B2" s="214" t="s">
        <v>444</v>
      </c>
      <c r="C2" s="215" t="s">
        <v>626</v>
      </c>
      <c r="D2" s="215" t="s">
        <v>510</v>
      </c>
      <c r="E2" s="215" t="s">
        <v>511</v>
      </c>
      <c r="F2" s="215" t="s">
        <v>633</v>
      </c>
      <c r="G2" s="215" t="s">
        <v>513</v>
      </c>
      <c r="H2" s="216"/>
      <c r="I2" s="216"/>
      <c r="J2" s="216"/>
      <c r="K2" s="216"/>
      <c r="L2" s="216"/>
      <c r="M2" s="216"/>
      <c r="N2" s="216"/>
      <c r="O2" s="216"/>
      <c r="P2" s="210"/>
    </row>
    <row r="3" spans="1:16" x14ac:dyDescent="0.25">
      <c r="A3" s="170" t="s">
        <v>5</v>
      </c>
      <c r="B3" s="299" t="s">
        <v>642</v>
      </c>
      <c r="C3" s="300"/>
      <c r="D3" s="300"/>
      <c r="E3" s="300"/>
      <c r="F3" s="300"/>
      <c r="G3" s="300"/>
      <c r="H3" s="300"/>
      <c r="I3" s="300"/>
      <c r="J3" s="300"/>
      <c r="K3" s="300"/>
      <c r="L3" s="300"/>
      <c r="M3" s="300"/>
      <c r="N3" s="300"/>
      <c r="O3" s="301"/>
      <c r="P3" s="210"/>
    </row>
    <row r="4" spans="1:16" x14ac:dyDescent="0.25">
      <c r="A4" s="20" t="s">
        <v>473</v>
      </c>
      <c r="B4" s="221" t="s">
        <v>628</v>
      </c>
      <c r="C4" s="220">
        <f>'Partiju input'!AA3</f>
        <v>-0.52438636423120077</v>
      </c>
      <c r="D4" s="220"/>
      <c r="E4" s="220">
        <f>'Partiju input'!AA23</f>
        <v>0.1845840002093827</v>
      </c>
      <c r="F4" s="220">
        <f>'Partiju input'!AA33</f>
        <v>-1.8728084436828604E-2</v>
      </c>
      <c r="G4" s="220">
        <f>'Partiju input'!AA43</f>
        <v>0.3183025230883389</v>
      </c>
      <c r="H4" s="220"/>
      <c r="I4" s="220"/>
      <c r="J4" s="220"/>
      <c r="K4" s="220"/>
      <c r="L4" s="220"/>
      <c r="M4" s="220"/>
      <c r="N4" s="220"/>
      <c r="O4" s="220"/>
      <c r="P4" s="210"/>
    </row>
    <row r="5" spans="1:16" x14ac:dyDescent="0.25">
      <c r="A5" s="20" t="s">
        <v>474</v>
      </c>
      <c r="B5" s="222" t="s">
        <v>629</v>
      </c>
      <c r="C5" s="220">
        <f>'Partiju input'!AA4</f>
        <v>0.13484220794516591</v>
      </c>
      <c r="D5" s="53"/>
      <c r="E5" s="53"/>
      <c r="F5" s="220">
        <f>'Partiju input'!AA34</f>
        <v>0.81429711131330762</v>
      </c>
      <c r="G5" s="220">
        <f>'Partiju input'!AA44</f>
        <v>0.81766816651193674</v>
      </c>
      <c r="H5" s="53"/>
      <c r="I5" s="53"/>
      <c r="J5" s="53"/>
      <c r="K5" s="53"/>
      <c r="L5" s="53"/>
      <c r="M5" s="53"/>
      <c r="N5" s="53"/>
      <c r="O5" s="53"/>
      <c r="P5" s="210"/>
    </row>
    <row r="6" spans="1:16" ht="47.25" x14ac:dyDescent="0.25">
      <c r="A6" s="20" t="s">
        <v>475</v>
      </c>
      <c r="B6" s="221" t="s">
        <v>630</v>
      </c>
      <c r="C6" s="220">
        <f>'Partiju input'!AA5</f>
        <v>0.21350016257984605</v>
      </c>
      <c r="D6" s="53"/>
      <c r="E6" s="53">
        <f>'Partiju input'!AA25</f>
        <v>1.5899694212840998</v>
      </c>
      <c r="F6" s="220">
        <f>'Partiju input'!AA35</f>
        <v>1.33194136514725</v>
      </c>
      <c r="G6" s="220">
        <f>'Partiju input'!AA45</f>
        <v>1.5304590601776333</v>
      </c>
      <c r="H6" s="53"/>
      <c r="I6" s="53"/>
      <c r="J6" s="53"/>
      <c r="K6" s="53"/>
      <c r="L6" s="53"/>
      <c r="M6" s="53"/>
      <c r="N6" s="53"/>
      <c r="O6" s="53"/>
      <c r="P6" s="210"/>
    </row>
    <row r="7" spans="1:16" ht="31.5" x14ac:dyDescent="0.25">
      <c r="A7" s="20" t="s">
        <v>476</v>
      </c>
      <c r="B7" s="221" t="s">
        <v>631</v>
      </c>
      <c r="C7" s="220"/>
      <c r="D7" s="53"/>
      <c r="E7" s="53"/>
      <c r="F7" s="220">
        <f>'Partiju input'!AA36</f>
        <v>3.0714058476398905E-2</v>
      </c>
      <c r="G7" s="220"/>
      <c r="H7" s="53"/>
      <c r="I7" s="53"/>
      <c r="J7" s="53"/>
      <c r="K7" s="53"/>
      <c r="L7" s="53"/>
      <c r="M7" s="53"/>
      <c r="N7" s="53"/>
      <c r="O7" s="53"/>
      <c r="P7" s="210"/>
    </row>
    <row r="8" spans="1:16" x14ac:dyDescent="0.25">
      <c r="A8" s="20" t="s">
        <v>640</v>
      </c>
      <c r="B8" s="222" t="s">
        <v>632</v>
      </c>
      <c r="C8" s="220">
        <f>'Partiju input'!AA7</f>
        <v>0.25470194834086896</v>
      </c>
      <c r="D8" s="53"/>
      <c r="E8" s="220"/>
      <c r="F8" s="220"/>
      <c r="G8" s="220">
        <f>'Partiju input'!AA47</f>
        <v>0</v>
      </c>
      <c r="H8" s="53"/>
      <c r="I8" s="53"/>
      <c r="J8" s="53"/>
      <c r="K8" s="53"/>
      <c r="L8" s="53"/>
      <c r="M8" s="53"/>
      <c r="N8" s="53"/>
      <c r="O8" s="53"/>
      <c r="P8" s="210"/>
    </row>
    <row r="9" spans="1:16" x14ac:dyDescent="0.25">
      <c r="A9" s="20" t="s">
        <v>641</v>
      </c>
      <c r="B9" s="222" t="s">
        <v>643</v>
      </c>
      <c r="C9" s="220">
        <f>'Partiju input'!AA8</f>
        <v>7.865795463468013E-2</v>
      </c>
      <c r="D9" s="53">
        <f>'Partiju input'!AA18</f>
        <v>1.061507825879445</v>
      </c>
      <c r="E9" s="220">
        <f>'Partiju input'!AA28</f>
        <v>1.7745534214934828</v>
      </c>
      <c r="F9" s="220">
        <f>'Partiju input'!AA38</f>
        <v>2.158224450500128</v>
      </c>
      <c r="G9" s="220">
        <f>'Partiju input'!AA48</f>
        <v>2.6664297497779086</v>
      </c>
      <c r="H9" s="53"/>
      <c r="I9" s="53"/>
      <c r="J9" s="53"/>
      <c r="K9" s="53"/>
      <c r="L9" s="53"/>
      <c r="M9" s="53"/>
      <c r="N9" s="53"/>
      <c r="O9" s="53"/>
      <c r="P9" s="210"/>
    </row>
    <row r="10" spans="1:16" x14ac:dyDescent="0.25">
      <c r="A10" s="210"/>
      <c r="B10" s="210"/>
      <c r="C10" s="210"/>
      <c r="D10" s="210"/>
      <c r="E10" s="210"/>
      <c r="F10" s="210"/>
      <c r="G10" s="210"/>
      <c r="H10" s="210"/>
      <c r="I10" s="210"/>
      <c r="J10" s="210"/>
      <c r="K10" s="210"/>
      <c r="L10" s="210"/>
      <c r="M10" s="210"/>
      <c r="N10" s="210"/>
      <c r="O10" s="210"/>
      <c r="P10" s="210"/>
    </row>
    <row r="11" spans="1:16" x14ac:dyDescent="0.25">
      <c r="A11" s="210"/>
      <c r="B11" s="210"/>
      <c r="C11" s="210"/>
      <c r="D11" s="210"/>
      <c r="E11" s="210"/>
      <c r="F11" s="210"/>
      <c r="G11" s="210"/>
      <c r="H11" s="210"/>
      <c r="I11" s="210"/>
      <c r="J11" s="210"/>
      <c r="K11" s="210"/>
      <c r="L11" s="210"/>
      <c r="M11" s="210"/>
      <c r="N11" s="210"/>
      <c r="O11" s="210"/>
      <c r="P11" s="210"/>
    </row>
    <row r="12" spans="1:16" x14ac:dyDescent="0.25">
      <c r="A12" s="210"/>
      <c r="B12" s="210"/>
      <c r="C12" s="210"/>
      <c r="D12" s="210"/>
      <c r="E12" s="210"/>
      <c r="F12" s="210"/>
      <c r="G12" s="210"/>
      <c r="H12" s="210"/>
      <c r="I12" s="210"/>
      <c r="J12" s="210"/>
      <c r="K12" s="210"/>
      <c r="L12" s="210"/>
      <c r="M12" s="210"/>
      <c r="N12" s="210"/>
      <c r="O12" s="210"/>
      <c r="P12" s="210"/>
    </row>
    <row r="13" spans="1:16" x14ac:dyDescent="0.25">
      <c r="A13" s="210"/>
      <c r="B13" s="210"/>
      <c r="C13" s="210"/>
      <c r="D13" s="210"/>
      <c r="E13" s="210"/>
      <c r="F13" s="210"/>
      <c r="G13" s="210"/>
      <c r="H13" s="210"/>
      <c r="I13" s="210"/>
      <c r="J13" s="210"/>
      <c r="K13" s="210"/>
      <c r="L13" s="210"/>
      <c r="M13" s="210"/>
      <c r="N13" s="210"/>
      <c r="O13" s="210"/>
      <c r="P13" s="210"/>
    </row>
    <row r="14" spans="1:16" x14ac:dyDescent="0.25">
      <c r="A14" s="210"/>
      <c r="B14" s="210"/>
      <c r="C14" s="210"/>
      <c r="D14" s="210"/>
      <c r="E14" s="210"/>
      <c r="F14" s="210"/>
      <c r="G14" s="210"/>
      <c r="H14" s="210"/>
      <c r="I14" s="210"/>
      <c r="J14" s="210"/>
      <c r="K14" s="210"/>
      <c r="L14" s="210"/>
      <c r="M14" s="210"/>
      <c r="N14" s="210"/>
      <c r="O14" s="210"/>
      <c r="P14" s="210"/>
    </row>
    <row r="15" spans="1:16" x14ac:dyDescent="0.25">
      <c r="A15" s="210"/>
      <c r="B15" s="210"/>
      <c r="C15" s="210"/>
      <c r="D15" s="210"/>
      <c r="E15" s="210"/>
      <c r="F15" s="210"/>
      <c r="G15" s="210"/>
      <c r="H15" s="210"/>
      <c r="I15" s="210"/>
      <c r="J15" s="210"/>
      <c r="K15" s="210"/>
      <c r="L15" s="210"/>
      <c r="M15" s="210"/>
      <c r="N15" s="210"/>
      <c r="O15" s="210"/>
      <c r="P15" s="210"/>
    </row>
    <row r="16" spans="1:16" x14ac:dyDescent="0.25">
      <c r="A16" s="210"/>
      <c r="B16" s="210"/>
      <c r="C16" s="210"/>
      <c r="D16" s="210"/>
      <c r="E16" s="210"/>
      <c r="F16" s="210"/>
      <c r="G16" s="210"/>
      <c r="H16" s="210"/>
      <c r="I16" s="210"/>
      <c r="J16" s="210"/>
      <c r="K16" s="210"/>
      <c r="L16" s="210"/>
      <c r="M16" s="210"/>
      <c r="N16" s="210"/>
      <c r="O16" s="210"/>
      <c r="P16" s="210"/>
    </row>
    <row r="17" spans="1:16" x14ac:dyDescent="0.25">
      <c r="A17" s="210"/>
      <c r="B17" s="210"/>
      <c r="C17" s="210"/>
      <c r="D17" s="210"/>
      <c r="E17" s="210"/>
      <c r="F17" s="210"/>
      <c r="G17" s="210"/>
      <c r="H17" s="210"/>
      <c r="I17" s="210"/>
      <c r="J17" s="210"/>
      <c r="K17" s="210"/>
      <c r="L17" s="210"/>
      <c r="M17" s="210"/>
      <c r="N17" s="210"/>
      <c r="O17" s="210"/>
      <c r="P17" s="210"/>
    </row>
    <row r="18" spans="1:16" x14ac:dyDescent="0.25">
      <c r="A18" s="210"/>
      <c r="B18" s="210"/>
      <c r="C18" s="210"/>
      <c r="D18" s="210"/>
      <c r="E18" s="210"/>
      <c r="F18" s="210"/>
      <c r="G18" s="210"/>
      <c r="H18" s="210"/>
      <c r="I18" s="210"/>
      <c r="J18" s="210"/>
      <c r="K18" s="210"/>
      <c r="L18" s="210"/>
      <c r="M18" s="210"/>
      <c r="N18" s="210"/>
      <c r="O18" s="210"/>
      <c r="P18" s="210"/>
    </row>
    <row r="19" spans="1:16" x14ac:dyDescent="0.25">
      <c r="A19" s="210"/>
      <c r="B19" s="210"/>
      <c r="C19" s="210"/>
      <c r="D19" s="210"/>
      <c r="E19" s="210"/>
      <c r="F19" s="210"/>
      <c r="G19" s="210"/>
      <c r="H19" s="210"/>
      <c r="I19" s="210"/>
      <c r="J19" s="210"/>
      <c r="K19" s="210"/>
      <c r="L19" s="210"/>
      <c r="M19" s="210"/>
      <c r="N19" s="210"/>
      <c r="O19" s="210"/>
      <c r="P19" s="210"/>
    </row>
    <row r="20" spans="1:16" x14ac:dyDescent="0.25">
      <c r="A20" s="210"/>
      <c r="B20" s="210"/>
      <c r="C20" s="210"/>
      <c r="D20" s="210"/>
      <c r="E20" s="210"/>
      <c r="F20" s="210"/>
      <c r="G20" s="210"/>
      <c r="H20" s="210"/>
      <c r="I20" s="210"/>
      <c r="J20" s="210"/>
      <c r="K20" s="210"/>
      <c r="L20" s="210"/>
      <c r="M20" s="210"/>
      <c r="N20" s="210"/>
      <c r="O20" s="210"/>
      <c r="P20" s="210"/>
    </row>
    <row r="21" spans="1:16" x14ac:dyDescent="0.25">
      <c r="A21" s="210"/>
      <c r="B21" s="210"/>
      <c r="C21" s="210"/>
      <c r="D21" s="210"/>
      <c r="E21" s="210"/>
      <c r="F21" s="210"/>
      <c r="G21" s="210"/>
      <c r="H21" s="210"/>
      <c r="I21" s="210"/>
      <c r="J21" s="210"/>
      <c r="K21" s="210"/>
      <c r="L21" s="210"/>
      <c r="M21" s="210"/>
      <c r="N21" s="210"/>
      <c r="O21" s="210"/>
      <c r="P21" s="210"/>
    </row>
    <row r="22" spans="1:16" x14ac:dyDescent="0.25">
      <c r="A22" s="210"/>
      <c r="B22" s="210"/>
      <c r="C22" s="210"/>
      <c r="D22" s="210"/>
      <c r="E22" s="210"/>
      <c r="F22" s="210"/>
      <c r="G22" s="210"/>
      <c r="H22" s="210"/>
      <c r="I22" s="210"/>
      <c r="J22" s="210"/>
      <c r="K22" s="210"/>
      <c r="L22" s="210"/>
      <c r="M22" s="210"/>
      <c r="N22" s="210"/>
      <c r="O22" s="210"/>
      <c r="P22" s="210"/>
    </row>
    <row r="23" spans="1:16" x14ac:dyDescent="0.25">
      <c r="A23" s="210"/>
      <c r="B23" s="210"/>
      <c r="C23" s="210"/>
      <c r="D23" s="210"/>
      <c r="E23" s="210"/>
      <c r="F23" s="210"/>
      <c r="G23" s="210"/>
      <c r="H23" s="210"/>
      <c r="I23" s="210"/>
      <c r="J23" s="210"/>
      <c r="K23" s="210"/>
      <c r="L23" s="210"/>
      <c r="M23" s="210"/>
      <c r="N23" s="210"/>
      <c r="O23" s="210"/>
      <c r="P23" s="210"/>
    </row>
    <row r="24" spans="1:16" x14ac:dyDescent="0.25">
      <c r="A24" s="210"/>
      <c r="B24" s="210"/>
      <c r="C24" s="210"/>
      <c r="D24" s="210"/>
      <c r="E24" s="210"/>
      <c r="F24" s="210"/>
      <c r="G24" s="210"/>
      <c r="H24" s="210"/>
      <c r="I24" s="210"/>
      <c r="J24" s="210"/>
      <c r="K24" s="210"/>
      <c r="L24" s="210"/>
      <c r="M24" s="210"/>
      <c r="N24" s="210"/>
      <c r="O24" s="210"/>
      <c r="P24" s="210"/>
    </row>
    <row r="25" spans="1:16" x14ac:dyDescent="0.25">
      <c r="A25" s="210"/>
      <c r="B25" s="210"/>
      <c r="C25" s="210"/>
      <c r="D25" s="210"/>
      <c r="E25" s="210"/>
      <c r="F25" s="210"/>
      <c r="G25" s="210"/>
      <c r="H25" s="210"/>
      <c r="I25" s="210"/>
      <c r="J25" s="210"/>
      <c r="K25" s="210"/>
      <c r="L25" s="210"/>
      <c r="M25" s="210"/>
      <c r="N25" s="210"/>
      <c r="O25" s="210"/>
      <c r="P25" s="210"/>
    </row>
    <row r="26" spans="1:16" x14ac:dyDescent="0.25">
      <c r="A26" s="210"/>
      <c r="B26" s="210"/>
      <c r="C26" s="210"/>
      <c r="D26" s="210"/>
      <c r="E26" s="210"/>
      <c r="F26" s="210"/>
      <c r="G26" s="210"/>
      <c r="H26" s="210"/>
      <c r="I26" s="210"/>
      <c r="J26" s="210"/>
      <c r="K26" s="210"/>
      <c r="L26" s="210"/>
      <c r="M26" s="210"/>
      <c r="N26" s="210"/>
      <c r="O26" s="210"/>
      <c r="P26" s="210"/>
    </row>
    <row r="27" spans="1:16" x14ac:dyDescent="0.25">
      <c r="A27" s="210"/>
      <c r="B27" s="210"/>
      <c r="C27" s="210"/>
      <c r="D27" s="210"/>
      <c r="E27" s="210"/>
      <c r="F27" s="210"/>
      <c r="G27" s="210"/>
      <c r="H27" s="210"/>
      <c r="I27" s="210"/>
      <c r="J27" s="210"/>
      <c r="K27" s="210"/>
      <c r="L27" s="210"/>
      <c r="M27" s="210"/>
      <c r="N27" s="210"/>
      <c r="O27" s="210"/>
      <c r="P27" s="210"/>
    </row>
    <row r="28" spans="1:16" x14ac:dyDescent="0.25">
      <c r="A28" s="210"/>
      <c r="B28" s="210"/>
      <c r="C28" s="210"/>
      <c r="D28" s="210"/>
      <c r="E28" s="210"/>
      <c r="F28" s="210"/>
      <c r="G28" s="210"/>
      <c r="H28" s="210"/>
      <c r="I28" s="210"/>
      <c r="J28" s="210"/>
      <c r="K28" s="210"/>
      <c r="L28" s="210"/>
      <c r="M28" s="210"/>
      <c r="N28" s="210"/>
      <c r="O28" s="210"/>
      <c r="P28" s="210"/>
    </row>
    <row r="29" spans="1:16" x14ac:dyDescent="0.25">
      <c r="A29" s="210"/>
      <c r="B29" s="210"/>
      <c r="C29" s="210"/>
      <c r="D29" s="210"/>
      <c r="E29" s="210"/>
      <c r="F29" s="210"/>
      <c r="G29" s="210"/>
      <c r="H29" s="210"/>
      <c r="I29" s="210"/>
      <c r="J29" s="210"/>
      <c r="K29" s="210"/>
      <c r="L29" s="210"/>
      <c r="M29" s="210"/>
      <c r="N29" s="210"/>
      <c r="O29" s="210"/>
      <c r="P29" s="210"/>
    </row>
    <row r="30" spans="1:16" x14ac:dyDescent="0.25">
      <c r="A30" s="210"/>
      <c r="B30" s="210"/>
      <c r="C30" s="210"/>
      <c r="D30" s="210"/>
      <c r="E30" s="210"/>
      <c r="F30" s="210"/>
      <c r="G30" s="210"/>
      <c r="H30" s="210"/>
      <c r="I30" s="210"/>
      <c r="J30" s="210"/>
      <c r="K30" s="210"/>
      <c r="L30" s="210"/>
      <c r="M30" s="210"/>
      <c r="N30" s="210"/>
      <c r="O30" s="210"/>
      <c r="P30" s="210"/>
    </row>
    <row r="31" spans="1:16" x14ac:dyDescent="0.25">
      <c r="A31" s="210"/>
      <c r="B31" s="210"/>
      <c r="C31" s="210"/>
      <c r="D31" s="210"/>
      <c r="E31" s="210"/>
      <c r="F31" s="210"/>
      <c r="G31" s="210"/>
      <c r="H31" s="210"/>
      <c r="I31" s="210"/>
      <c r="J31" s="210"/>
      <c r="K31" s="210"/>
      <c r="L31" s="210"/>
      <c r="M31" s="210"/>
      <c r="N31" s="210"/>
      <c r="O31" s="210"/>
      <c r="P31" s="210"/>
    </row>
    <row r="32" spans="1:16" x14ac:dyDescent="0.25">
      <c r="A32" s="210"/>
      <c r="B32" s="210"/>
      <c r="C32" s="210"/>
      <c r="D32" s="210"/>
      <c r="E32" s="210"/>
      <c r="F32" s="210"/>
      <c r="G32" s="210"/>
      <c r="H32" s="210"/>
      <c r="I32" s="210"/>
      <c r="J32" s="210"/>
      <c r="K32" s="210"/>
      <c r="L32" s="210"/>
      <c r="M32" s="210"/>
      <c r="N32" s="210"/>
      <c r="O32" s="210"/>
      <c r="P32" s="210"/>
    </row>
    <row r="33" spans="1:16" ht="11.25" customHeight="1" x14ac:dyDescent="0.25">
      <c r="A33" s="210"/>
      <c r="B33" s="210"/>
      <c r="C33" s="210"/>
      <c r="D33" s="210"/>
      <c r="E33" s="210"/>
      <c r="F33" s="210"/>
      <c r="G33" s="210"/>
      <c r="H33" s="210"/>
      <c r="I33" s="210"/>
      <c r="J33" s="210"/>
      <c r="K33" s="210"/>
      <c r="L33" s="210"/>
      <c r="M33" s="210"/>
      <c r="N33" s="210"/>
      <c r="O33" s="210"/>
      <c r="P33" s="210"/>
    </row>
    <row r="34" spans="1:16" x14ac:dyDescent="0.25">
      <c r="A34" s="210"/>
      <c r="B34" s="210"/>
      <c r="C34" s="210"/>
      <c r="D34" s="210"/>
      <c r="E34" s="210"/>
      <c r="F34" s="210"/>
      <c r="G34" s="210"/>
      <c r="H34" s="210"/>
      <c r="I34" s="210"/>
      <c r="J34" s="210"/>
      <c r="K34" s="210"/>
      <c r="L34" s="210"/>
      <c r="M34" s="210"/>
      <c r="N34" s="210"/>
      <c r="O34" s="210"/>
      <c r="P34" s="210"/>
    </row>
    <row r="35" spans="1:16" x14ac:dyDescent="0.25">
      <c r="A35" s="210"/>
      <c r="B35" s="210"/>
      <c r="C35" s="210"/>
      <c r="D35" s="210"/>
      <c r="E35" s="210"/>
      <c r="F35" s="210"/>
      <c r="G35" s="210"/>
      <c r="H35" s="210"/>
      <c r="I35" s="210"/>
      <c r="J35" s="210"/>
      <c r="K35" s="210"/>
      <c r="L35" s="210"/>
      <c r="M35" s="210"/>
      <c r="N35" s="210"/>
      <c r="O35" s="210"/>
      <c r="P35" s="210"/>
    </row>
    <row r="36" spans="1:16" x14ac:dyDescent="0.25">
      <c r="A36" s="210"/>
      <c r="B36" s="210"/>
      <c r="C36" s="210"/>
      <c r="D36" s="210"/>
      <c r="E36" s="210"/>
      <c r="F36" s="210"/>
      <c r="G36" s="210"/>
      <c r="H36" s="210"/>
      <c r="I36" s="210"/>
      <c r="J36" s="210"/>
      <c r="K36" s="210"/>
      <c r="L36" s="210"/>
      <c r="M36" s="210"/>
      <c r="N36" s="210"/>
      <c r="O36" s="210"/>
      <c r="P36" s="210"/>
    </row>
    <row r="37" spans="1:16" x14ac:dyDescent="0.25">
      <c r="A37" s="210"/>
      <c r="B37" s="210"/>
      <c r="C37" s="210"/>
      <c r="D37" s="210"/>
      <c r="E37" s="210"/>
      <c r="F37" s="210"/>
      <c r="G37" s="210"/>
      <c r="H37" s="210"/>
      <c r="I37" s="210"/>
      <c r="J37" s="210"/>
      <c r="K37" s="210"/>
      <c r="L37" s="210"/>
      <c r="M37" s="210"/>
      <c r="N37" s="210"/>
      <c r="O37" s="210"/>
      <c r="P37" s="210"/>
    </row>
    <row r="38" spans="1:16" x14ac:dyDescent="0.25">
      <c r="A38" s="210"/>
      <c r="B38" s="210"/>
      <c r="C38" s="210"/>
      <c r="D38" s="210"/>
      <c r="E38" s="210"/>
      <c r="F38" s="210"/>
      <c r="G38" s="210"/>
      <c r="H38" s="210"/>
      <c r="I38" s="210"/>
      <c r="J38" s="210"/>
      <c r="K38" s="210"/>
      <c r="L38" s="210"/>
      <c r="M38" s="210"/>
      <c r="N38" s="210"/>
      <c r="O38" s="210"/>
      <c r="P38" s="210"/>
    </row>
    <row r="39" spans="1:16" x14ac:dyDescent="0.25">
      <c r="A39" s="210"/>
      <c r="B39" s="210"/>
      <c r="C39" s="210"/>
      <c r="D39" s="210"/>
      <c r="E39" s="210"/>
      <c r="F39" s="210"/>
      <c r="G39" s="210"/>
      <c r="H39" s="210"/>
      <c r="I39" s="210"/>
      <c r="J39" s="210"/>
      <c r="K39" s="210"/>
      <c r="L39" s="210"/>
      <c r="M39" s="210"/>
      <c r="N39" s="210"/>
      <c r="O39" s="210"/>
      <c r="P39" s="210"/>
    </row>
    <row r="40" spans="1:16" x14ac:dyDescent="0.25">
      <c r="A40" s="210"/>
      <c r="B40" s="210"/>
      <c r="C40" s="210"/>
      <c r="D40" s="210"/>
      <c r="E40" s="210"/>
      <c r="F40" s="210"/>
      <c r="G40" s="210"/>
      <c r="H40" s="210"/>
      <c r="I40" s="210"/>
      <c r="J40" s="210"/>
      <c r="K40" s="210"/>
      <c r="L40" s="210"/>
      <c r="M40" s="210"/>
      <c r="N40" s="210"/>
      <c r="O40" s="210"/>
      <c r="P40" s="210"/>
    </row>
    <row r="41" spans="1:16" x14ac:dyDescent="0.25">
      <c r="A41" s="210"/>
      <c r="B41" s="210"/>
      <c r="C41" s="210"/>
      <c r="D41" s="210"/>
      <c r="E41" s="210"/>
      <c r="F41" s="210"/>
      <c r="G41" s="210"/>
      <c r="H41" s="210"/>
      <c r="I41" s="210"/>
      <c r="J41" s="210"/>
      <c r="K41" s="210"/>
      <c r="L41" s="210"/>
      <c r="M41" s="210"/>
      <c r="N41" s="210"/>
      <c r="O41" s="210"/>
      <c r="P41" s="210"/>
    </row>
    <row r="42" spans="1:16" x14ac:dyDescent="0.25">
      <c r="A42" s="210"/>
      <c r="B42" s="210"/>
      <c r="C42" s="210"/>
      <c r="D42" s="210"/>
      <c r="E42" s="210"/>
      <c r="F42" s="210"/>
      <c r="G42" s="210"/>
      <c r="H42" s="210"/>
      <c r="I42" s="210"/>
      <c r="J42" s="210"/>
      <c r="K42" s="210"/>
      <c r="L42" s="210"/>
      <c r="M42" s="210"/>
      <c r="N42" s="210"/>
      <c r="O42" s="210"/>
      <c r="P42" s="210"/>
    </row>
    <row r="43" spans="1:16" x14ac:dyDescent="0.25">
      <c r="A43" s="210"/>
      <c r="B43" s="210"/>
      <c r="C43" s="210"/>
      <c r="D43" s="210"/>
      <c r="E43" s="210"/>
      <c r="F43" s="210"/>
      <c r="G43" s="210"/>
      <c r="H43" s="210"/>
      <c r="I43" s="210"/>
      <c r="J43" s="210"/>
      <c r="K43" s="210"/>
      <c r="L43" s="210"/>
      <c r="M43" s="210"/>
      <c r="N43" s="210"/>
      <c r="O43" s="210"/>
      <c r="P43" s="210"/>
    </row>
    <row r="44" spans="1:16" x14ac:dyDescent="0.25">
      <c r="A44" s="210"/>
      <c r="B44" s="210"/>
      <c r="C44" s="210"/>
      <c r="D44" s="210"/>
      <c r="E44" s="210"/>
      <c r="F44" s="210"/>
      <c r="G44" s="210"/>
      <c r="H44" s="210"/>
      <c r="I44" s="210"/>
      <c r="J44" s="210"/>
      <c r="K44" s="210"/>
      <c r="L44" s="210"/>
      <c r="M44" s="210"/>
      <c r="N44" s="210"/>
      <c r="O44" s="210"/>
      <c r="P44" s="210"/>
    </row>
    <row r="45" spans="1:16" x14ac:dyDescent="0.25">
      <c r="A45" s="210"/>
      <c r="B45" s="210"/>
      <c r="C45" s="210"/>
      <c r="D45" s="210"/>
      <c r="E45" s="210"/>
      <c r="F45" s="210"/>
      <c r="G45" s="210"/>
      <c r="H45" s="210"/>
      <c r="I45" s="210"/>
      <c r="J45" s="210"/>
      <c r="K45" s="210"/>
      <c r="L45" s="210"/>
      <c r="M45" s="210"/>
      <c r="N45" s="210"/>
      <c r="O45" s="210"/>
      <c r="P45" s="210"/>
    </row>
    <row r="46" spans="1:16" x14ac:dyDescent="0.25">
      <c r="A46" s="210"/>
      <c r="B46" s="210"/>
      <c r="C46" s="210"/>
      <c r="D46" s="210"/>
      <c r="E46" s="210"/>
      <c r="F46" s="210"/>
      <c r="G46" s="210"/>
      <c r="H46" s="210"/>
      <c r="I46" s="210"/>
      <c r="J46" s="210"/>
      <c r="K46" s="210"/>
      <c r="L46" s="210"/>
      <c r="M46" s="210"/>
      <c r="N46" s="210"/>
      <c r="O46" s="210"/>
      <c r="P46" s="210"/>
    </row>
    <row r="47" spans="1:16" x14ac:dyDescent="0.25">
      <c r="A47" s="210"/>
      <c r="B47" s="210"/>
      <c r="C47" s="210"/>
      <c r="D47" s="210"/>
      <c r="E47" s="210"/>
      <c r="F47" s="210"/>
      <c r="G47" s="210"/>
      <c r="H47" s="210"/>
      <c r="I47" s="210"/>
      <c r="J47" s="210"/>
      <c r="K47" s="210"/>
      <c r="L47" s="210"/>
      <c r="M47" s="210"/>
      <c r="N47" s="210"/>
      <c r="O47" s="210"/>
      <c r="P47" s="210"/>
    </row>
    <row r="48" spans="1:16" x14ac:dyDescent="0.25">
      <c r="A48" s="210"/>
      <c r="B48" s="210"/>
      <c r="C48" s="210"/>
      <c r="D48" s="210"/>
      <c r="E48" s="210"/>
      <c r="F48" s="210"/>
      <c r="G48" s="210"/>
      <c r="H48" s="210"/>
      <c r="I48" s="210"/>
      <c r="J48" s="210"/>
      <c r="K48" s="210"/>
      <c r="L48" s="210"/>
      <c r="M48" s="210"/>
      <c r="N48" s="210"/>
      <c r="O48" s="210"/>
      <c r="P48" s="210"/>
    </row>
    <row r="49" spans="1:16" x14ac:dyDescent="0.25">
      <c r="A49" s="210"/>
      <c r="B49" s="210"/>
      <c r="C49" s="210"/>
      <c r="D49" s="210"/>
      <c r="E49" s="210"/>
      <c r="F49" s="210"/>
      <c r="G49" s="210"/>
      <c r="H49" s="210"/>
      <c r="I49" s="210"/>
      <c r="J49" s="210"/>
      <c r="K49" s="210"/>
      <c r="L49" s="210"/>
      <c r="M49" s="210"/>
      <c r="N49" s="210"/>
      <c r="O49" s="210"/>
      <c r="P49" s="210"/>
    </row>
    <row r="50" spans="1:16" ht="15.75" hidden="1" customHeight="1" x14ac:dyDescent="0.25"/>
    <row r="51" spans="1:16" ht="15.75" hidden="1" customHeight="1" x14ac:dyDescent="0.25"/>
    <row r="52" spans="1:16" ht="15.75" hidden="1" customHeight="1" x14ac:dyDescent="0.25"/>
    <row r="53" spans="1:16" ht="15.75" hidden="1" customHeight="1" x14ac:dyDescent="0.25"/>
    <row r="54" spans="1:16" ht="15.75" hidden="1" customHeight="1" x14ac:dyDescent="0.25"/>
  </sheetData>
  <mergeCells count="1">
    <mergeCell ref="B3:O3"/>
  </mergeCells>
  <pageMargins left="0.7" right="0.7" top="0.75" bottom="0.75" header="0.3" footer="0.3"/>
  <pageSetup paperSize="9" scale="78" orientation="portrait" r:id="rId1"/>
  <headerFooter>
    <oddHeader>&amp;LPolitisko partiju aptauja par fiskālās disciplīnas jautājumiem</oddHeader>
    <oddFooter>&amp;LFiskālās disciplīnas padome&amp;CPage &amp;P&amp;R&amp;D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A69"/>
  <sheetViews>
    <sheetView zoomScaleNormal="100" workbookViewId="0"/>
  </sheetViews>
  <sheetFormatPr defaultRowHeight="15" x14ac:dyDescent="0.25"/>
  <cols>
    <col min="2" max="6" width="9.5703125" bestFit="1" customWidth="1"/>
    <col min="10" max="10" width="10.5703125" customWidth="1"/>
    <col min="18" max="18" width="10.42578125" customWidth="1"/>
  </cols>
  <sheetData>
    <row r="1" spans="1:27" ht="16.5" customHeight="1" x14ac:dyDescent="0.25">
      <c r="A1" s="279" t="s">
        <v>525</v>
      </c>
      <c r="B1" s="277"/>
      <c r="C1" s="277"/>
      <c r="D1" s="277"/>
      <c r="E1" s="277"/>
      <c r="F1" s="277"/>
      <c r="G1" s="277"/>
      <c r="H1" s="277"/>
      <c r="I1" s="277"/>
      <c r="J1" s="282" t="s">
        <v>613</v>
      </c>
      <c r="K1" s="275"/>
      <c r="L1" s="275"/>
      <c r="M1" s="274" t="s">
        <v>626</v>
      </c>
      <c r="N1" s="274"/>
      <c r="O1" s="274"/>
      <c r="P1" s="275"/>
      <c r="Q1" s="306" t="s">
        <v>624</v>
      </c>
      <c r="R1" s="306" t="s">
        <v>625</v>
      </c>
      <c r="S1" s="283" t="s">
        <v>627</v>
      </c>
      <c r="T1" s="284"/>
      <c r="U1" s="284"/>
      <c r="V1" s="284"/>
      <c r="W1" s="284"/>
      <c r="X1" s="284"/>
      <c r="Y1" s="274" t="s">
        <v>634</v>
      </c>
      <c r="Z1" s="305" t="s">
        <v>624</v>
      </c>
      <c r="AA1" s="305" t="s">
        <v>625</v>
      </c>
    </row>
    <row r="2" spans="1:27" ht="15.75" customHeight="1" x14ac:dyDescent="0.25">
      <c r="A2" s="277"/>
      <c r="B2" s="277">
        <v>2019</v>
      </c>
      <c r="C2" s="277">
        <v>2020</v>
      </c>
      <c r="D2" s="277">
        <v>2021</v>
      </c>
      <c r="E2" s="277">
        <v>2022</v>
      </c>
      <c r="F2" s="277" t="s">
        <v>92</v>
      </c>
      <c r="G2" s="277" t="s">
        <v>625</v>
      </c>
      <c r="H2" s="277"/>
      <c r="I2" s="277"/>
      <c r="J2" s="275"/>
      <c r="K2" s="275">
        <v>2019</v>
      </c>
      <c r="L2" s="275">
        <v>2020</v>
      </c>
      <c r="M2" s="275">
        <v>2021</v>
      </c>
      <c r="N2" s="275">
        <v>2022</v>
      </c>
      <c r="O2" s="275" t="s">
        <v>614</v>
      </c>
      <c r="P2" s="275" t="s">
        <v>92</v>
      </c>
      <c r="Q2" s="306"/>
      <c r="R2" s="306"/>
      <c r="S2" s="284"/>
      <c r="T2" s="284">
        <v>2019</v>
      </c>
      <c r="U2" s="284">
        <v>2020</v>
      </c>
      <c r="V2" s="284">
        <v>2021</v>
      </c>
      <c r="W2" s="284">
        <v>2022</v>
      </c>
      <c r="X2" s="284" t="s">
        <v>614</v>
      </c>
      <c r="Y2" s="284" t="s">
        <v>92</v>
      </c>
      <c r="Z2" s="305"/>
      <c r="AA2" s="305"/>
    </row>
    <row r="3" spans="1:27" x14ac:dyDescent="0.25">
      <c r="A3" s="277" t="s">
        <v>524</v>
      </c>
      <c r="B3" s="278">
        <v>-306.89970331700533</v>
      </c>
      <c r="C3" s="278">
        <v>-129.89525275283268</v>
      </c>
      <c r="D3" s="278">
        <v>-136.95341029505471</v>
      </c>
      <c r="E3" s="278">
        <v>-144.34889445098634</v>
      </c>
      <c r="F3" s="278">
        <f t="shared" ref="F3:F8" si="0">SUM(B3:E3)</f>
        <v>-718.09726081587905</v>
      </c>
      <c r="G3" s="278">
        <f>F3/(Makro!R6+Makro!S6+Makro!T6+Makro!U6)*100</f>
        <v>-0.53794344537660455</v>
      </c>
      <c r="H3" s="277"/>
      <c r="I3" s="277"/>
      <c r="J3" s="275" t="s">
        <v>42</v>
      </c>
      <c r="K3" s="275">
        <v>-65</v>
      </c>
      <c r="L3" s="275">
        <v>-60</v>
      </c>
      <c r="M3" s="275">
        <v>-20</v>
      </c>
      <c r="N3" s="275">
        <v>-20</v>
      </c>
      <c r="O3" s="276">
        <f>AVERAGE(K3:N3)</f>
        <v>-41.25</v>
      </c>
      <c r="P3" s="275">
        <f>SUM(K3:N3)</f>
        <v>-165</v>
      </c>
      <c r="Q3" s="281">
        <f>O3/Makro!U6*100</f>
        <v>-0.11430638289787974</v>
      </c>
      <c r="R3" s="281">
        <f>P3/(Makro!R6+Makro!S6+Makro!T6+Makro!U6)*100</f>
        <v>-0.12360535728306876</v>
      </c>
      <c r="S3" s="284" t="s">
        <v>628</v>
      </c>
      <c r="T3" s="284">
        <v>-175</v>
      </c>
      <c r="U3" s="284">
        <v>-175</v>
      </c>
      <c r="V3" s="284">
        <v>-175</v>
      </c>
      <c r="W3" s="284">
        <v>-175</v>
      </c>
      <c r="X3" s="285">
        <f>AVERAGE(T3:W3)</f>
        <v>-175</v>
      </c>
      <c r="Y3" s="284">
        <f>SUM(T3:W3)</f>
        <v>-700</v>
      </c>
      <c r="Z3" s="286">
        <f>X3/Makro!U6*100</f>
        <v>-0.48493616986979282</v>
      </c>
      <c r="AA3" s="286">
        <f>Y3/(Makro!R6+Makro!S6+Makro!T6+Makro!U6)*100</f>
        <v>-0.52438636423120077</v>
      </c>
    </row>
    <row r="4" spans="1:27" x14ac:dyDescent="0.25">
      <c r="A4" s="274" t="s">
        <v>509</v>
      </c>
      <c r="B4" s="278">
        <v>-240.35377131700625</v>
      </c>
      <c r="C4" s="278">
        <v>-243.34932075283359</v>
      </c>
      <c r="D4" s="278">
        <v>-440.40747829505563</v>
      </c>
      <c r="E4" s="278">
        <v>-492.80296245098725</v>
      </c>
      <c r="F4" s="278">
        <f t="shared" si="0"/>
        <v>-1416.9135328158827</v>
      </c>
      <c r="G4" s="278">
        <f>F4/(Makro!R6+Makro!S6+Makro!T6+Makro!U6)*100</f>
        <v>-1.0614430512904385</v>
      </c>
      <c r="H4" s="277"/>
      <c r="I4" s="277"/>
      <c r="J4" s="275" t="s">
        <v>33</v>
      </c>
      <c r="K4" s="275"/>
      <c r="L4" s="275"/>
      <c r="M4" s="275"/>
      <c r="N4" s="275"/>
      <c r="O4" s="276"/>
      <c r="P4" s="275"/>
      <c r="Q4" s="281"/>
      <c r="R4" s="275"/>
      <c r="S4" s="284" t="s">
        <v>629</v>
      </c>
      <c r="T4" s="284">
        <v>45</v>
      </c>
      <c r="U4" s="284">
        <v>45</v>
      </c>
      <c r="V4" s="284">
        <v>45</v>
      </c>
      <c r="W4" s="284">
        <v>45</v>
      </c>
      <c r="X4" s="285">
        <f>AVERAGE(T4:W4)</f>
        <v>45</v>
      </c>
      <c r="Y4" s="284">
        <f>SUM(T4:W4)</f>
        <v>180</v>
      </c>
      <c r="Z4" s="286">
        <f>X4/Makro!U6*100</f>
        <v>0.12469787225223244</v>
      </c>
      <c r="AA4" s="286">
        <f>Y4/(Makro!R6+Makro!S6+Makro!T6+Makro!U6)*100</f>
        <v>0.13484220794516591</v>
      </c>
    </row>
    <row r="5" spans="1:27" x14ac:dyDescent="0.25">
      <c r="A5" s="274" t="s">
        <v>510</v>
      </c>
      <c r="B5" s="278">
        <v>-306.89970331700533</v>
      </c>
      <c r="C5" s="278">
        <v>-129.89525275283268</v>
      </c>
      <c r="D5" s="278">
        <v>-136.95341029505471</v>
      </c>
      <c r="E5" s="278">
        <v>-144.34889445098634</v>
      </c>
      <c r="F5" s="278">
        <f t="shared" si="0"/>
        <v>-718.09726081587905</v>
      </c>
      <c r="G5" s="278">
        <f>F5/(Makro!R6+Makro!S6+Makro!T6+Makro!U6)*100</f>
        <v>-0.53794344537660455</v>
      </c>
      <c r="H5" s="277"/>
      <c r="I5" s="277"/>
      <c r="J5" s="275" t="s">
        <v>36</v>
      </c>
      <c r="K5" s="275">
        <v>-5</v>
      </c>
      <c r="L5" s="275">
        <v>-5</v>
      </c>
      <c r="M5" s="275">
        <v>-5</v>
      </c>
      <c r="N5" s="275">
        <v>-5</v>
      </c>
      <c r="O5" s="276">
        <f>AVERAGE(K5:N5)</f>
        <v>-5</v>
      </c>
      <c r="P5" s="275">
        <f>SUM(K5:N5)</f>
        <v>-20</v>
      </c>
      <c r="Q5" s="281">
        <f>O5/Makro!U6*100</f>
        <v>-1.3855319139136939E-2</v>
      </c>
      <c r="R5" s="281">
        <f>P5/(Makro!R6+Makro!S6+Makro!T6+Makro!U6)*100</f>
        <v>-1.4982467549462881E-2</v>
      </c>
      <c r="S5" s="284" t="s">
        <v>630</v>
      </c>
      <c r="T5" s="284">
        <v>70</v>
      </c>
      <c r="U5" s="284">
        <v>70</v>
      </c>
      <c r="V5" s="284">
        <v>70</v>
      </c>
      <c r="W5" s="284">
        <v>75</v>
      </c>
      <c r="X5" s="285">
        <f>AVERAGE(T5:W5)</f>
        <v>71.25</v>
      </c>
      <c r="Y5" s="284">
        <f>SUM(T5:W5)</f>
        <v>285</v>
      </c>
      <c r="Z5" s="286">
        <f>X5/Makro!U6*100</f>
        <v>0.19743829773270138</v>
      </c>
      <c r="AA5" s="286">
        <f>Y5/(Makro!R6+Makro!S6+Makro!T6+Makro!U6)*100</f>
        <v>0.21350016257984605</v>
      </c>
    </row>
    <row r="6" spans="1:27" x14ac:dyDescent="0.25">
      <c r="A6" s="274" t="s">
        <v>511</v>
      </c>
      <c r="B6" s="278">
        <v>-741.6197033170065</v>
      </c>
      <c r="C6" s="278">
        <v>-564.61525275283384</v>
      </c>
      <c r="D6" s="278">
        <v>-571.67341029505587</v>
      </c>
      <c r="E6" s="278">
        <v>-579.0688944509875</v>
      </c>
      <c r="F6" s="278">
        <f t="shared" si="0"/>
        <v>-2456.9772608158837</v>
      </c>
      <c r="G6" s="278">
        <f>F6/(Makro!R6+Makro!S6+Makro!T6+Makro!U6)*100</f>
        <v>-1.8405791039971087</v>
      </c>
      <c r="H6" s="277"/>
      <c r="I6" s="277"/>
      <c r="J6" s="275" t="s">
        <v>43</v>
      </c>
      <c r="K6" s="275">
        <v>-53</v>
      </c>
      <c r="L6" s="275">
        <v>-53</v>
      </c>
      <c r="M6" s="275">
        <v>-63</v>
      </c>
      <c r="N6" s="275">
        <v>-78</v>
      </c>
      <c r="O6" s="276">
        <f>AVERAGE(K6:N6)</f>
        <v>-61.75</v>
      </c>
      <c r="P6" s="275">
        <f>SUM(K6:N6)</f>
        <v>-247</v>
      </c>
      <c r="Q6" s="281">
        <f>O6/Makro!U6*100</f>
        <v>-0.17111319136834119</v>
      </c>
      <c r="R6" s="281">
        <f>P6/(Makro!R6+Makro!S6+Makro!T6+Makro!U6)*100</f>
        <v>-0.18503347423586658</v>
      </c>
      <c r="S6" s="284" t="s">
        <v>631</v>
      </c>
      <c r="T6" s="284"/>
      <c r="U6" s="284"/>
      <c r="V6" s="284"/>
      <c r="W6" s="284"/>
      <c r="X6" s="284"/>
      <c r="Y6" s="284"/>
      <c r="Z6" s="284"/>
      <c r="AA6" s="284"/>
    </row>
    <row r="7" spans="1:27" x14ac:dyDescent="0.25">
      <c r="A7" s="274" t="s">
        <v>512</v>
      </c>
      <c r="B7" s="278">
        <v>-202.89970331700533</v>
      </c>
      <c r="C7" s="278">
        <v>-45.895252752832675</v>
      </c>
      <c r="D7" s="278">
        <v>-166.95341029505471</v>
      </c>
      <c r="E7" s="278">
        <v>-247.34889445098634</v>
      </c>
      <c r="F7" s="278">
        <f t="shared" si="0"/>
        <v>-663.09726081587905</v>
      </c>
      <c r="G7" s="278">
        <f>F7/(Makro!R6+Makro!S6+Makro!T6+Makro!U6)*100</f>
        <v>-0.49674165961558164</v>
      </c>
      <c r="H7" s="277"/>
      <c r="I7" s="277"/>
      <c r="J7" s="275" t="s">
        <v>26</v>
      </c>
      <c r="K7" s="275"/>
      <c r="L7" s="275"/>
      <c r="M7" s="275"/>
      <c r="N7" s="275"/>
      <c r="O7" s="276"/>
      <c r="P7" s="275"/>
      <c r="Q7" s="281"/>
      <c r="R7" s="275"/>
      <c r="S7" s="284" t="s">
        <v>632</v>
      </c>
      <c r="T7" s="284">
        <v>65</v>
      </c>
      <c r="U7" s="284">
        <v>85</v>
      </c>
      <c r="V7" s="284">
        <v>90</v>
      </c>
      <c r="W7" s="284">
        <v>100</v>
      </c>
      <c r="X7" s="285">
        <f>AVERAGE(T7:W7)</f>
        <v>85</v>
      </c>
      <c r="Y7" s="284">
        <f>SUM(T7:W7)</f>
        <v>340</v>
      </c>
      <c r="Z7" s="286">
        <f>X7/Makro!U6*100</f>
        <v>0.23554042536532796</v>
      </c>
      <c r="AA7" s="286">
        <f>Y7/(Makro!R6+Makro!S6+Makro!T6+Makro!U6)*100</f>
        <v>0.25470194834086896</v>
      </c>
    </row>
    <row r="8" spans="1:27" x14ac:dyDescent="0.25">
      <c r="A8" s="274" t="s">
        <v>513</v>
      </c>
      <c r="B8" s="278">
        <v>-285.35377131700625</v>
      </c>
      <c r="C8" s="278">
        <v>-1.7493207528332277</v>
      </c>
      <c r="D8" s="278">
        <v>93.892521704943647</v>
      </c>
      <c r="E8" s="278">
        <v>218.69703754901275</v>
      </c>
      <c r="F8" s="278">
        <f t="shared" si="0"/>
        <v>25.486467184116918</v>
      </c>
      <c r="G8" s="278">
        <f>F8/(Makro!R6+Makro!S6+Makro!T6+Makro!U6)*100</f>
        <v>1.9092508376824118E-2</v>
      </c>
      <c r="H8" s="277"/>
      <c r="I8" s="277"/>
      <c r="J8" s="275" t="s">
        <v>29</v>
      </c>
      <c r="K8" s="275">
        <v>15</v>
      </c>
      <c r="L8" s="275">
        <v>15</v>
      </c>
      <c r="M8" s="275">
        <v>20</v>
      </c>
      <c r="N8" s="275">
        <v>20</v>
      </c>
      <c r="O8" s="276">
        <f>AVERAGE(K8:N8)</f>
        <v>17.5</v>
      </c>
      <c r="P8" s="275">
        <f>SUM(K8:N8)</f>
        <v>70</v>
      </c>
      <c r="Q8" s="281">
        <f>O8/Makro!U6*100</f>
        <v>4.8493616986979279E-2</v>
      </c>
      <c r="R8" s="281">
        <f>P8/(Makro!R6+Makro!S6+Makro!T6+Makro!U6)*100</f>
        <v>5.2438636423120084E-2</v>
      </c>
      <c r="S8" s="284" t="s">
        <v>643</v>
      </c>
      <c r="T8" s="284">
        <f>SUM(T3:T7)</f>
        <v>5</v>
      </c>
      <c r="U8" s="284">
        <f>SUM(U3:U7)</f>
        <v>25</v>
      </c>
      <c r="V8" s="284">
        <f>SUM(V3:V7)</f>
        <v>30</v>
      </c>
      <c r="W8" s="284">
        <f>SUM(W3:W7)</f>
        <v>45</v>
      </c>
      <c r="X8" s="285">
        <f>AVERAGE(T8:W8)</f>
        <v>26.25</v>
      </c>
      <c r="Y8" s="284">
        <f>SUM(T8:W8)</f>
        <v>105</v>
      </c>
      <c r="Z8" s="286">
        <f>X8/Makro!U6*100</f>
        <v>7.2740425480468926E-2</v>
      </c>
      <c r="AA8" s="286">
        <f>Y8/(Makro!R6+Makro!S6+Makro!T6+Makro!U6)*100</f>
        <v>7.865795463468013E-2</v>
      </c>
    </row>
    <row r="9" spans="1:27" x14ac:dyDescent="0.25">
      <c r="A9" s="277"/>
      <c r="B9" s="277"/>
      <c r="C9" s="277"/>
      <c r="D9" s="277"/>
      <c r="E9" s="277"/>
      <c r="F9" s="277"/>
      <c r="G9" s="277"/>
      <c r="H9" s="277"/>
      <c r="I9" s="277"/>
      <c r="J9" s="275" t="s">
        <v>39</v>
      </c>
      <c r="K9" s="275">
        <v>-60</v>
      </c>
      <c r="L9" s="275">
        <v>-65</v>
      </c>
      <c r="M9" s="275">
        <v>-80</v>
      </c>
      <c r="N9" s="275">
        <v>-80</v>
      </c>
      <c r="O9" s="276">
        <f>AVERAGE(K9:N9)</f>
        <v>-71.25</v>
      </c>
      <c r="P9" s="275">
        <f>SUM(K9:N9)</f>
        <v>-285</v>
      </c>
      <c r="Q9" s="281">
        <f>O9/Makro!U6*100</f>
        <v>-0.19743829773270138</v>
      </c>
      <c r="R9" s="281">
        <f>P9/(Makro!R6+Makro!S6+Makro!T6+Makro!U6)*100</f>
        <v>-0.21350016257984605</v>
      </c>
      <c r="S9" s="284"/>
      <c r="T9" s="284"/>
      <c r="U9" s="284"/>
      <c r="V9" s="284"/>
      <c r="W9" s="284"/>
      <c r="X9" s="284"/>
      <c r="Y9" s="284"/>
      <c r="Z9" s="284"/>
      <c r="AA9" s="284"/>
    </row>
    <row r="10" spans="1:27" x14ac:dyDescent="0.25">
      <c r="A10" s="279" t="s">
        <v>552</v>
      </c>
      <c r="B10" s="277"/>
      <c r="C10" s="277"/>
      <c r="D10" s="277"/>
      <c r="E10" s="277"/>
      <c r="F10" s="277"/>
      <c r="G10" s="277"/>
      <c r="H10" s="277"/>
      <c r="I10" s="277"/>
      <c r="J10" s="275" t="s">
        <v>30</v>
      </c>
      <c r="K10" s="275"/>
      <c r="L10" s="275"/>
      <c r="M10" s="275"/>
      <c r="N10" s="275"/>
      <c r="O10" s="276"/>
      <c r="P10" s="275"/>
      <c r="Q10" s="281"/>
      <c r="R10" s="275"/>
      <c r="S10" s="284"/>
      <c r="T10" s="284"/>
      <c r="U10" s="284"/>
      <c r="V10" s="284"/>
      <c r="W10" s="284"/>
      <c r="X10" s="284"/>
      <c r="Y10" s="284"/>
      <c r="Z10" s="284"/>
      <c r="AA10" s="284"/>
    </row>
    <row r="11" spans="1:27" x14ac:dyDescent="0.25">
      <c r="A11" s="277"/>
      <c r="B11" s="277">
        <v>2019</v>
      </c>
      <c r="C11" s="277">
        <v>2020</v>
      </c>
      <c r="D11" s="277">
        <v>2021</v>
      </c>
      <c r="E11" s="277">
        <v>2022</v>
      </c>
      <c r="F11" s="277" t="s">
        <v>581</v>
      </c>
      <c r="G11" s="277" t="s">
        <v>526</v>
      </c>
      <c r="H11" s="277"/>
      <c r="I11" s="277"/>
      <c r="J11" s="275" t="s">
        <v>46</v>
      </c>
      <c r="K11" s="275">
        <v>0</v>
      </c>
      <c r="L11" s="275">
        <v>100</v>
      </c>
      <c r="M11" s="275">
        <v>200</v>
      </c>
      <c r="N11" s="275">
        <v>200</v>
      </c>
      <c r="O11" s="276">
        <f>AVERAGE(K11:N11)</f>
        <v>125</v>
      </c>
      <c r="P11" s="275">
        <f>SUM(K11:N11)</f>
        <v>500</v>
      </c>
      <c r="Q11" s="281">
        <f>O11/Makro!U6*100</f>
        <v>0.34638297847842342</v>
      </c>
      <c r="R11" s="281">
        <f>P11/(Makro!R6+Makro!S6+Makro!T6+Makro!U6)*100</f>
        <v>0.37456168873657203</v>
      </c>
      <c r="S11" s="291" t="s">
        <v>627</v>
      </c>
      <c r="T11" s="284"/>
      <c r="U11" s="284"/>
      <c r="V11" s="284"/>
      <c r="W11" s="284"/>
      <c r="X11" s="284"/>
      <c r="Y11" s="274" t="s">
        <v>510</v>
      </c>
      <c r="Z11" s="284"/>
      <c r="AA11" s="284"/>
    </row>
    <row r="12" spans="1:27" x14ac:dyDescent="0.25">
      <c r="A12" s="277" t="s">
        <v>524</v>
      </c>
      <c r="B12" s="278">
        <v>11478.048904056113</v>
      </c>
      <c r="C12" s="278">
        <v>12340.049011519228</v>
      </c>
      <c r="D12" s="278">
        <v>12188.853516259705</v>
      </c>
      <c r="E12" s="278">
        <v>12847.051606137728</v>
      </c>
      <c r="F12" s="278">
        <f t="shared" ref="F12:F17" si="1">E12</f>
        <v>12847.051606137728</v>
      </c>
      <c r="G12" s="278">
        <f>F12/Makro!U6*100</f>
        <v>35.6</v>
      </c>
      <c r="H12" s="277"/>
      <c r="I12" s="277"/>
      <c r="J12" s="275" t="s">
        <v>48</v>
      </c>
      <c r="K12" s="275">
        <v>45</v>
      </c>
      <c r="L12" s="275">
        <v>145</v>
      </c>
      <c r="M12" s="275">
        <v>195</v>
      </c>
      <c r="N12" s="275">
        <v>245</v>
      </c>
      <c r="O12" s="276">
        <f>AVERAGE(K12:N12)</f>
        <v>157.5</v>
      </c>
      <c r="P12" s="275">
        <f>SUM(K12:N12)</f>
        <v>630</v>
      </c>
      <c r="Q12" s="281">
        <f>O12/Makro!U6*100</f>
        <v>0.43644255288281358</v>
      </c>
      <c r="R12" s="281">
        <f>P12/(Makro!R6+Makro!S6+Makro!T6+Makro!U6)*100</f>
        <v>0.4719477278080807</v>
      </c>
      <c r="S12" s="284"/>
      <c r="T12" s="284">
        <v>2019</v>
      </c>
      <c r="U12" s="284">
        <v>2020</v>
      </c>
      <c r="V12" s="284">
        <v>2021</v>
      </c>
      <c r="W12" s="284">
        <v>2022</v>
      </c>
      <c r="X12" s="284" t="s">
        <v>614</v>
      </c>
      <c r="Y12" s="284" t="s">
        <v>92</v>
      </c>
      <c r="Z12" s="284"/>
      <c r="AA12" s="284"/>
    </row>
    <row r="13" spans="1:27" x14ac:dyDescent="0.25">
      <c r="A13" s="274" t="s">
        <v>509</v>
      </c>
      <c r="B13" s="278">
        <v>11411.502972056112</v>
      </c>
      <c r="C13" s="278">
        <v>12000</v>
      </c>
      <c r="D13" s="278">
        <v>12000</v>
      </c>
      <c r="E13" s="278">
        <v>12270</v>
      </c>
      <c r="F13" s="278">
        <f t="shared" si="1"/>
        <v>12270</v>
      </c>
      <c r="G13" s="278">
        <f>F13/Makro!U6*100</f>
        <v>34.000953167442042</v>
      </c>
      <c r="H13" s="277"/>
      <c r="I13" s="277"/>
      <c r="J13" s="275" t="s">
        <v>617</v>
      </c>
      <c r="K13" s="275">
        <f>SUM(K3:K12)</f>
        <v>-123</v>
      </c>
      <c r="L13" s="275">
        <f>SUM(L3:L12)</f>
        <v>77</v>
      </c>
      <c r="M13" s="275">
        <f>SUM(M3:M12)</f>
        <v>247</v>
      </c>
      <c r="N13" s="275">
        <f>SUM(N3:N12)</f>
        <v>282</v>
      </c>
      <c r="O13" s="276">
        <f>AVERAGE(K13:N13)</f>
        <v>120.75</v>
      </c>
      <c r="P13" s="275">
        <f>SUM(P3:P12)</f>
        <v>483</v>
      </c>
      <c r="Q13" s="281">
        <f>O13/Makro!U6*100</f>
        <v>0.33460595721015701</v>
      </c>
      <c r="R13" s="281">
        <f>P13/(Makro!R6+Makro!S6+Makro!T6+Makro!U6)*100</f>
        <v>0.36182659131952855</v>
      </c>
      <c r="S13" s="284" t="s">
        <v>628</v>
      </c>
      <c r="T13" s="284"/>
      <c r="U13" s="284"/>
      <c r="V13" s="284"/>
      <c r="W13" s="284"/>
      <c r="X13" s="284"/>
      <c r="Y13" s="284"/>
      <c r="Z13" s="284"/>
      <c r="AA13" s="284"/>
    </row>
    <row r="14" spans="1:27" x14ac:dyDescent="0.25">
      <c r="A14" s="274" t="s">
        <v>510</v>
      </c>
      <c r="B14" s="278">
        <v>11478.048904056111</v>
      </c>
      <c r="C14" s="278">
        <v>12340.049011519228</v>
      </c>
      <c r="D14" s="278">
        <v>12188.853516259705</v>
      </c>
      <c r="E14" s="278">
        <v>12847.051606137726</v>
      </c>
      <c r="F14" s="278">
        <f t="shared" si="1"/>
        <v>12847.051606137726</v>
      </c>
      <c r="G14" s="278">
        <f>F14/Makro!U6*100</f>
        <v>35.599999999999994</v>
      </c>
      <c r="H14" s="277"/>
      <c r="I14" s="277"/>
      <c r="J14" s="275"/>
      <c r="K14" s="275"/>
      <c r="L14" s="275"/>
      <c r="M14" s="275"/>
      <c r="N14" s="275"/>
      <c r="O14" s="275"/>
      <c r="P14" s="275"/>
      <c r="Q14" s="275"/>
      <c r="R14" s="275"/>
      <c r="S14" s="284" t="s">
        <v>629</v>
      </c>
      <c r="T14" s="284"/>
      <c r="U14" s="284"/>
      <c r="V14" s="284"/>
      <c r="W14" s="284"/>
      <c r="X14" s="284"/>
      <c r="Y14" s="284"/>
      <c r="Z14" s="284"/>
      <c r="AA14" s="284"/>
    </row>
    <row r="15" spans="1:27" ht="15" customHeight="1" x14ac:dyDescent="0.25">
      <c r="A15" s="274" t="s">
        <v>511</v>
      </c>
      <c r="B15" s="278">
        <v>11912.768904056113</v>
      </c>
      <c r="C15" s="278">
        <v>12774.769011519229</v>
      </c>
      <c r="D15" s="278">
        <v>12623.573516259707</v>
      </c>
      <c r="E15" s="278">
        <v>13281.771606137727</v>
      </c>
      <c r="F15" s="278">
        <f t="shared" si="1"/>
        <v>13281.771606137727</v>
      </c>
      <c r="G15" s="278">
        <f>F15/Makro!U6*100</f>
        <v>36.804636867233121</v>
      </c>
      <c r="H15" s="277"/>
      <c r="I15" s="277"/>
      <c r="J15" s="282" t="s">
        <v>613</v>
      </c>
      <c r="K15" s="275"/>
      <c r="L15" s="275"/>
      <c r="M15" s="274" t="s">
        <v>510</v>
      </c>
      <c r="N15" s="274"/>
      <c r="O15" s="274"/>
      <c r="P15" s="275"/>
      <c r="Q15" s="306" t="s">
        <v>624</v>
      </c>
      <c r="R15" s="306" t="s">
        <v>625</v>
      </c>
      <c r="S15" s="284" t="s">
        <v>630</v>
      </c>
      <c r="T15" s="284"/>
      <c r="U15" s="284"/>
      <c r="V15" s="284"/>
      <c r="W15" s="284"/>
      <c r="X15" s="284"/>
      <c r="Y15" s="284"/>
      <c r="Z15" s="284"/>
      <c r="AA15" s="284"/>
    </row>
    <row r="16" spans="1:27" x14ac:dyDescent="0.25">
      <c r="A16" s="274" t="s">
        <v>512</v>
      </c>
      <c r="B16" s="278">
        <v>11374.048904056111</v>
      </c>
      <c r="C16" s="278">
        <v>12256.049011519228</v>
      </c>
      <c r="D16" s="278">
        <v>12218.853516259705</v>
      </c>
      <c r="E16" s="278">
        <v>12950.051606137726</v>
      </c>
      <c r="F16" s="278">
        <f t="shared" si="1"/>
        <v>12950.051606137726</v>
      </c>
      <c r="G16" s="278">
        <f>F16/Makro!U6*100</f>
        <v>35.885419574266216</v>
      </c>
      <c r="H16" s="277"/>
      <c r="I16" s="277"/>
      <c r="J16" s="275"/>
      <c r="K16" s="275">
        <v>2019</v>
      </c>
      <c r="L16" s="275">
        <v>2020</v>
      </c>
      <c r="M16" s="275">
        <v>2021</v>
      </c>
      <c r="N16" s="275">
        <v>2022</v>
      </c>
      <c r="O16" s="275" t="s">
        <v>614</v>
      </c>
      <c r="P16" s="275" t="s">
        <v>92</v>
      </c>
      <c r="Q16" s="306"/>
      <c r="R16" s="306"/>
      <c r="S16" s="284" t="s">
        <v>631</v>
      </c>
      <c r="T16" s="284"/>
      <c r="U16" s="284"/>
      <c r="V16" s="284"/>
      <c r="W16" s="284"/>
      <c r="X16" s="284"/>
      <c r="Y16" s="284"/>
      <c r="Z16" s="284"/>
      <c r="AA16" s="284"/>
    </row>
    <row r="17" spans="1:27" x14ac:dyDescent="0.25">
      <c r="A17" s="274" t="s">
        <v>513</v>
      </c>
      <c r="B17" s="278">
        <v>11456.502972056112</v>
      </c>
      <c r="C17" s="278">
        <v>12211.903079519228</v>
      </c>
      <c r="D17" s="278">
        <v>11958.007584259707</v>
      </c>
      <c r="E17" s="278">
        <v>12484.005674137727</v>
      </c>
      <c r="F17" s="278">
        <f t="shared" si="1"/>
        <v>12484.005674137727</v>
      </c>
      <c r="G17" s="278">
        <f>F17/Makro!U6*100</f>
        <v>34.593976549994913</v>
      </c>
      <c r="H17" s="277"/>
      <c r="I17" s="277"/>
      <c r="J17" s="275" t="s">
        <v>42</v>
      </c>
      <c r="K17" s="275"/>
      <c r="L17" s="275"/>
      <c r="M17" s="275"/>
      <c r="N17" s="275"/>
      <c r="O17" s="276"/>
      <c r="P17" s="275"/>
      <c r="Q17" s="281"/>
      <c r="R17" s="275"/>
      <c r="S17" s="284" t="s">
        <v>632</v>
      </c>
      <c r="T17" s="284"/>
      <c r="U17" s="284"/>
      <c r="V17" s="284"/>
      <c r="W17" s="284"/>
      <c r="X17" s="284"/>
      <c r="Y17" s="284"/>
      <c r="Z17" s="284"/>
      <c r="AA17" s="284"/>
    </row>
    <row r="18" spans="1:27" x14ac:dyDescent="0.25">
      <c r="A18" s="277"/>
      <c r="B18" s="277"/>
      <c r="C18" s="277"/>
      <c r="D18" s="277"/>
      <c r="E18" s="277"/>
      <c r="F18" s="277"/>
      <c r="G18" s="277"/>
      <c r="H18" s="277"/>
      <c r="I18" s="277"/>
      <c r="J18" s="275" t="s">
        <v>33</v>
      </c>
      <c r="K18" s="275">
        <v>245</v>
      </c>
      <c r="L18" s="275">
        <v>252</v>
      </c>
      <c r="M18" s="275">
        <v>259</v>
      </c>
      <c r="N18" s="275">
        <v>267</v>
      </c>
      <c r="O18" s="276">
        <f>AVERAGE(K18:N18)</f>
        <v>255.75</v>
      </c>
      <c r="P18" s="275">
        <f>SUM(K18:N18)</f>
        <v>1023</v>
      </c>
      <c r="Q18" s="281">
        <f>O18/Makro!U6*100</f>
        <v>0.70869957396685435</v>
      </c>
      <c r="R18" s="281">
        <f>P18/(Makro!R6+Makro!S6+Makro!T6+Makro!U6)*100</f>
        <v>0.7663532151550263</v>
      </c>
      <c r="S18" s="284" t="s">
        <v>643</v>
      </c>
      <c r="T18" s="284">
        <v>329</v>
      </c>
      <c r="U18" s="284">
        <v>347</v>
      </c>
      <c r="V18" s="284">
        <v>362</v>
      </c>
      <c r="W18" s="284">
        <v>379</v>
      </c>
      <c r="X18" s="285">
        <f>AVERAGE(T18:W18)</f>
        <v>354.25</v>
      </c>
      <c r="Y18" s="289">
        <f>SUM(T18:W18)</f>
        <v>1417</v>
      </c>
      <c r="Z18" s="286">
        <f>X18/Makro!U6*100</f>
        <v>0.98164936100785194</v>
      </c>
      <c r="AA18" s="286">
        <f>Y18/(Makro!R6+Makro!S6+Makro!T6+Makro!U6)*100</f>
        <v>1.061507825879445</v>
      </c>
    </row>
    <row r="19" spans="1:27" x14ac:dyDescent="0.25">
      <c r="A19" s="279" t="s">
        <v>582</v>
      </c>
      <c r="B19" s="277"/>
      <c r="C19" s="277"/>
      <c r="D19" s="277"/>
      <c r="E19" s="277"/>
      <c r="F19" s="277"/>
      <c r="G19" s="277"/>
      <c r="H19" s="277"/>
      <c r="I19" s="277"/>
      <c r="J19" s="275" t="s">
        <v>36</v>
      </c>
      <c r="K19" s="275"/>
      <c r="L19" s="275"/>
      <c r="M19" s="275"/>
      <c r="N19" s="275"/>
      <c r="O19" s="276"/>
      <c r="P19" s="275"/>
      <c r="Q19" s="281"/>
      <c r="R19" s="275"/>
      <c r="S19" s="284"/>
      <c r="T19" s="284"/>
      <c r="U19" s="284"/>
      <c r="V19" s="284"/>
      <c r="W19" s="284"/>
      <c r="X19" s="284"/>
      <c r="Y19" s="284"/>
      <c r="Z19" s="284"/>
      <c r="AA19" s="284"/>
    </row>
    <row r="20" spans="1:27" x14ac:dyDescent="0.25">
      <c r="A20" s="277"/>
      <c r="B20" s="277">
        <v>2019</v>
      </c>
      <c r="C20" s="277">
        <v>2020</v>
      </c>
      <c r="D20" s="277">
        <v>2021</v>
      </c>
      <c r="E20" s="277">
        <v>2022</v>
      </c>
      <c r="F20" s="277" t="s">
        <v>581</v>
      </c>
      <c r="G20" s="277" t="s">
        <v>526</v>
      </c>
      <c r="H20" s="277"/>
      <c r="I20" s="277"/>
      <c r="J20" s="275" t="s">
        <v>43</v>
      </c>
      <c r="K20" s="275"/>
      <c r="L20" s="275"/>
      <c r="M20" s="275"/>
      <c r="N20" s="275"/>
      <c r="O20" s="276"/>
      <c r="P20" s="275"/>
      <c r="Q20" s="281"/>
      <c r="R20" s="275"/>
      <c r="S20" s="284"/>
      <c r="T20" s="284"/>
      <c r="U20" s="284"/>
      <c r="V20" s="284"/>
      <c r="W20" s="284"/>
      <c r="X20" s="284"/>
      <c r="Y20" s="284"/>
      <c r="Z20" s="284"/>
      <c r="AA20" s="284"/>
    </row>
    <row r="21" spans="1:27" x14ac:dyDescent="0.25">
      <c r="A21" s="277" t="s">
        <v>524</v>
      </c>
      <c r="B21" s="277">
        <v>9268.3710401736535</v>
      </c>
      <c r="C21" s="277">
        <v>9904.5130224035911</v>
      </c>
      <c r="D21" s="277">
        <v>10374.220829850256</v>
      </c>
      <c r="E21" s="277">
        <v>10934.428754662167</v>
      </c>
      <c r="F21" s="278">
        <f t="shared" ref="F21:F26" si="2">E21</f>
        <v>10934.428754662167</v>
      </c>
      <c r="G21" s="278">
        <f>F21/Makro!U6*100</f>
        <v>30.3</v>
      </c>
      <c r="H21" s="277"/>
      <c r="I21" s="277"/>
      <c r="J21" s="275" t="s">
        <v>26</v>
      </c>
      <c r="K21" s="275"/>
      <c r="L21" s="275"/>
      <c r="M21" s="275"/>
      <c r="N21" s="275"/>
      <c r="O21" s="276"/>
      <c r="P21" s="275"/>
      <c r="Q21" s="281"/>
      <c r="R21" s="275"/>
      <c r="S21" s="291" t="s">
        <v>627</v>
      </c>
      <c r="T21" s="284"/>
      <c r="U21" s="284"/>
      <c r="V21" s="284"/>
      <c r="W21" s="284"/>
      <c r="X21" s="284"/>
      <c r="Y21" s="274" t="s">
        <v>635</v>
      </c>
      <c r="Z21" s="284"/>
      <c r="AA21" s="284"/>
    </row>
    <row r="22" spans="1:27" x14ac:dyDescent="0.25">
      <c r="A22" s="274" t="s">
        <v>509</v>
      </c>
      <c r="B22" s="277">
        <v>9273.3710401736535</v>
      </c>
      <c r="C22" s="277">
        <v>9929.5130224035911</v>
      </c>
      <c r="D22" s="277">
        <v>10404.220829850256</v>
      </c>
      <c r="E22" s="277">
        <v>10979.428754662167</v>
      </c>
      <c r="F22" s="278">
        <f t="shared" si="2"/>
        <v>10979.428754662167</v>
      </c>
      <c r="G22" s="278">
        <f>F22/Makro!U6*100</f>
        <v>30.424697872252231</v>
      </c>
      <c r="H22" s="277"/>
      <c r="I22" s="277"/>
      <c r="J22" s="275" t="s">
        <v>29</v>
      </c>
      <c r="K22" s="275">
        <v>44</v>
      </c>
      <c r="L22" s="275">
        <v>50</v>
      </c>
      <c r="M22" s="275">
        <v>55</v>
      </c>
      <c r="N22" s="275">
        <v>60</v>
      </c>
      <c r="O22" s="276">
        <f>AVERAGE(K22:N22)</f>
        <v>52.25</v>
      </c>
      <c r="P22" s="275">
        <f>SUM(K22:N22)</f>
        <v>209</v>
      </c>
      <c r="Q22" s="281">
        <f>O22/Makro!U6*100</f>
        <v>0.14478808500398099</v>
      </c>
      <c r="R22" s="281">
        <f>P22/(Makro!R6+Makro!S6+Makro!T6+Makro!U6)*100</f>
        <v>0.15656678589188711</v>
      </c>
      <c r="S22" s="284"/>
      <c r="T22" s="284">
        <v>2019</v>
      </c>
      <c r="U22" s="284">
        <v>2020</v>
      </c>
      <c r="V22" s="284">
        <v>2021</v>
      </c>
      <c r="W22" s="284">
        <v>2022</v>
      </c>
      <c r="X22" s="284" t="s">
        <v>614</v>
      </c>
      <c r="Y22" s="284" t="s">
        <v>92</v>
      </c>
      <c r="Z22" s="284"/>
      <c r="AA22" s="284"/>
    </row>
    <row r="23" spans="1:27" x14ac:dyDescent="0.25">
      <c r="A23" s="274" t="s">
        <v>510</v>
      </c>
      <c r="B23" s="277">
        <v>9597.3710401736535</v>
      </c>
      <c r="C23" s="277">
        <v>10251.513022403591</v>
      </c>
      <c r="D23" s="277">
        <v>10736.220829850256</v>
      </c>
      <c r="E23" s="277">
        <v>11313.428754662167</v>
      </c>
      <c r="F23" s="278">
        <f t="shared" si="2"/>
        <v>11313.428754662167</v>
      </c>
      <c r="G23" s="278">
        <f>F23/Makro!U6*100</f>
        <v>31.350233190746579</v>
      </c>
      <c r="H23" s="277"/>
      <c r="I23" s="277"/>
      <c r="J23" s="275" t="s">
        <v>39</v>
      </c>
      <c r="K23" s="275"/>
      <c r="L23" s="275"/>
      <c r="M23" s="275"/>
      <c r="N23" s="275"/>
      <c r="O23" s="276"/>
      <c r="P23" s="275"/>
      <c r="Q23" s="281"/>
      <c r="R23" s="275"/>
      <c r="S23" s="284" t="s">
        <v>628</v>
      </c>
      <c r="T23" s="285">
        <v>61.6</v>
      </c>
      <c r="U23" s="285">
        <v>61.6</v>
      </c>
      <c r="V23" s="285">
        <v>61.6</v>
      </c>
      <c r="W23" s="285">
        <v>61.6</v>
      </c>
      <c r="X23" s="285">
        <f>AVERAGE(T23:W23)</f>
        <v>61.6</v>
      </c>
      <c r="Y23" s="285">
        <f>SUM(T23:W23)</f>
        <v>246.4</v>
      </c>
      <c r="Z23" s="286">
        <f>X23/Makro!U6*100</f>
        <v>0.17069753179416708</v>
      </c>
      <c r="AA23" s="286">
        <f>Y23/(Makro!R6+Makro!S6+Makro!T6+Makro!U6)*100</f>
        <v>0.1845840002093827</v>
      </c>
    </row>
    <row r="24" spans="1:27" x14ac:dyDescent="0.25">
      <c r="A24" s="274" t="s">
        <v>511</v>
      </c>
      <c r="B24" s="277">
        <v>9860.5810401736526</v>
      </c>
      <c r="C24" s="277">
        <v>10496.723022403592</v>
      </c>
      <c r="D24" s="277">
        <v>10966.430829850255</v>
      </c>
      <c r="E24" s="277">
        <v>11526.638754662166</v>
      </c>
      <c r="F24" s="278">
        <f t="shared" si="2"/>
        <v>11526.638754662166</v>
      </c>
      <c r="G24" s="278">
        <f>F24/Makro!U6*100</f>
        <v>31.941051709477652</v>
      </c>
      <c r="H24" s="277"/>
      <c r="I24" s="277"/>
      <c r="J24" s="275" t="s">
        <v>30</v>
      </c>
      <c r="K24" s="275"/>
      <c r="L24" s="275"/>
      <c r="M24" s="275"/>
      <c r="N24" s="275"/>
      <c r="O24" s="276"/>
      <c r="P24" s="275"/>
      <c r="Q24" s="281"/>
      <c r="R24" s="275"/>
      <c r="S24" s="284" t="s">
        <v>629</v>
      </c>
      <c r="T24" s="285"/>
      <c r="U24" s="285"/>
      <c r="V24" s="285"/>
      <c r="W24" s="285"/>
      <c r="X24" s="285"/>
      <c r="Y24" s="285"/>
      <c r="Z24" s="284"/>
      <c r="AA24" s="284"/>
    </row>
    <row r="25" spans="1:27" x14ac:dyDescent="0.25">
      <c r="A25" s="274" t="s">
        <v>633</v>
      </c>
      <c r="B25" s="277">
        <v>9605.3710401736535</v>
      </c>
      <c r="C25" s="277">
        <v>10493.513022403591</v>
      </c>
      <c r="D25" s="277">
        <v>11240.220829850256</v>
      </c>
      <c r="E25" s="277">
        <v>12023.428754662167</v>
      </c>
      <c r="F25" s="278">
        <f t="shared" si="2"/>
        <v>12023.428754662167</v>
      </c>
      <c r="G25" s="278">
        <f>F25/Makro!U6*100</f>
        <v>33.31768850850402</v>
      </c>
      <c r="H25" s="277"/>
      <c r="I25" s="277"/>
      <c r="J25" s="275" t="s">
        <v>46</v>
      </c>
      <c r="K25" s="275"/>
      <c r="L25" s="275"/>
      <c r="M25" s="275"/>
      <c r="N25" s="275"/>
      <c r="O25" s="276"/>
      <c r="P25" s="275"/>
      <c r="Q25" s="281"/>
      <c r="R25" s="275"/>
      <c r="S25" s="284" t="s">
        <v>630</v>
      </c>
      <c r="T25" s="285">
        <v>530.61</v>
      </c>
      <c r="U25" s="285">
        <v>530.61</v>
      </c>
      <c r="V25" s="285">
        <v>530.61</v>
      </c>
      <c r="W25" s="285">
        <v>530.61</v>
      </c>
      <c r="X25" s="285">
        <f>AVERAGE(T25:W25)</f>
        <v>530.61</v>
      </c>
      <c r="Y25" s="289">
        <f>SUM(T25:W25)</f>
        <v>2122.44</v>
      </c>
      <c r="Z25" s="286">
        <f>X25/Makro!U6*100</f>
        <v>1.4703541776834901</v>
      </c>
      <c r="AA25" s="286">
        <f>Y25/(Makro!R6+Makro!S6+Makro!T6+Makro!U6)*100</f>
        <v>1.5899694212840998</v>
      </c>
    </row>
    <row r="26" spans="1:27" x14ac:dyDescent="0.25">
      <c r="A26" s="274" t="s">
        <v>513</v>
      </c>
      <c r="B26" s="277">
        <v>9580.8710401736535</v>
      </c>
      <c r="C26" s="277">
        <v>10624.113022403591</v>
      </c>
      <c r="D26" s="277">
        <v>11476.020829850255</v>
      </c>
      <c r="E26" s="277">
        <v>12359.928754662167</v>
      </c>
      <c r="F26" s="278">
        <f t="shared" si="2"/>
        <v>12359.928754662167</v>
      </c>
      <c r="G26" s="278">
        <f>F26/Makro!U6*100</f>
        <v>34.250151486567944</v>
      </c>
      <c r="H26" s="277"/>
      <c r="I26" s="277"/>
      <c r="J26" s="275" t="s">
        <v>48</v>
      </c>
      <c r="K26" s="275">
        <v>40</v>
      </c>
      <c r="L26" s="275">
        <v>45</v>
      </c>
      <c r="M26" s="275">
        <v>48</v>
      </c>
      <c r="N26" s="275">
        <v>52</v>
      </c>
      <c r="O26" s="276">
        <f>AVERAGE(K26:N26)</f>
        <v>46.25</v>
      </c>
      <c r="P26" s="275">
        <f>SUM(K26:N26)</f>
        <v>185</v>
      </c>
      <c r="Q26" s="281">
        <f>O26/Makro!U6*100</f>
        <v>0.12816170203701668</v>
      </c>
      <c r="R26" s="281">
        <f>P26/(Makro!R6+Makro!S6+Makro!T6+Makro!U6)*100</f>
        <v>0.13858782483253163</v>
      </c>
      <c r="S26" s="284" t="s">
        <v>631</v>
      </c>
      <c r="T26" s="285"/>
      <c r="U26" s="285"/>
      <c r="V26" s="285"/>
      <c r="W26" s="285"/>
      <c r="X26" s="285"/>
      <c r="Y26" s="285"/>
      <c r="Z26" s="284"/>
      <c r="AA26" s="284"/>
    </row>
    <row r="27" spans="1:27" x14ac:dyDescent="0.25">
      <c r="A27" s="277"/>
      <c r="B27" s="277"/>
      <c r="C27" s="277"/>
      <c r="D27" s="277"/>
      <c r="E27" s="277"/>
      <c r="F27" s="277"/>
      <c r="G27" s="277"/>
      <c r="H27" s="277"/>
      <c r="I27" s="277"/>
      <c r="J27" s="275" t="s">
        <v>617</v>
      </c>
      <c r="K27" s="275">
        <f>SUM(K17:K26)</f>
        <v>329</v>
      </c>
      <c r="L27" s="275">
        <f>SUM(L17:L26)</f>
        <v>347</v>
      </c>
      <c r="M27" s="275">
        <f>SUM(M17:M26)</f>
        <v>362</v>
      </c>
      <c r="N27" s="275">
        <f>SUM(N17:N26)</f>
        <v>379</v>
      </c>
      <c r="O27" s="276">
        <f>AVERAGE(K27:N27)</f>
        <v>354.25</v>
      </c>
      <c r="P27" s="290">
        <f>SUM(P17:P26)</f>
        <v>1417</v>
      </c>
      <c r="Q27" s="281">
        <f>O27/Makro!U6*100</f>
        <v>0.98164936100785194</v>
      </c>
      <c r="R27" s="281">
        <f>P27/(Makro!R6+Makro!S6+Makro!T6+Makro!U6)*100</f>
        <v>1.061507825879445</v>
      </c>
      <c r="S27" s="284" t="s">
        <v>632</v>
      </c>
      <c r="T27" s="284"/>
      <c r="U27" s="284"/>
      <c r="V27" s="284"/>
      <c r="W27" s="284"/>
      <c r="X27" s="284"/>
      <c r="Y27" s="284"/>
      <c r="Z27" s="284"/>
      <c r="AA27" s="284"/>
    </row>
    <row r="28" spans="1:27" x14ac:dyDescent="0.25">
      <c r="A28" s="279" t="s">
        <v>615</v>
      </c>
      <c r="B28" s="277"/>
      <c r="C28" s="277"/>
      <c r="D28" s="277"/>
      <c r="E28" s="277"/>
      <c r="F28" s="277"/>
      <c r="G28" s="277"/>
      <c r="H28" s="277"/>
      <c r="I28" s="277"/>
      <c r="J28" s="275"/>
      <c r="K28" s="275"/>
      <c r="L28" s="275"/>
      <c r="M28" s="275"/>
      <c r="N28" s="275"/>
      <c r="O28" s="275"/>
      <c r="P28" s="275"/>
      <c r="Q28" s="275"/>
      <c r="R28" s="275"/>
      <c r="S28" s="284" t="s">
        <v>643</v>
      </c>
      <c r="T28" s="289">
        <f t="shared" ref="T28:W28" si="3">SUM(T23:T27)</f>
        <v>592.21</v>
      </c>
      <c r="U28" s="289">
        <f t="shared" si="3"/>
        <v>592.21</v>
      </c>
      <c r="V28" s="289">
        <f t="shared" si="3"/>
        <v>592.21</v>
      </c>
      <c r="W28" s="289">
        <f t="shared" si="3"/>
        <v>592.21</v>
      </c>
      <c r="X28" s="285">
        <f>AVERAGE(T28:W28)</f>
        <v>592.21</v>
      </c>
      <c r="Y28" s="289">
        <f>SUM(T28:W28)</f>
        <v>2368.84</v>
      </c>
      <c r="Z28" s="286">
        <f>X28/Makro!U6*100</f>
        <v>1.6410517094776571</v>
      </c>
      <c r="AA28" s="286">
        <f>Y28/(Makro!R6+Makro!S6+Makro!T6+Makro!U6)*100</f>
        <v>1.7745534214934828</v>
      </c>
    </row>
    <row r="29" spans="1:27" ht="15" customHeight="1" x14ac:dyDescent="0.25">
      <c r="A29" s="277"/>
      <c r="B29" s="277">
        <v>2019</v>
      </c>
      <c r="C29" s="277">
        <v>2020</v>
      </c>
      <c r="D29" s="277">
        <v>2021</v>
      </c>
      <c r="E29" s="277">
        <v>2022</v>
      </c>
      <c r="F29" s="277" t="s">
        <v>92</v>
      </c>
      <c r="G29" s="277" t="s">
        <v>625</v>
      </c>
      <c r="H29" s="277"/>
      <c r="I29" s="277"/>
      <c r="J29" s="282" t="s">
        <v>613</v>
      </c>
      <c r="K29" s="275"/>
      <c r="L29" s="275"/>
      <c r="M29" s="274" t="s">
        <v>511</v>
      </c>
      <c r="N29" s="274"/>
      <c r="O29" s="274"/>
      <c r="P29" s="275"/>
      <c r="Q29" s="306" t="s">
        <v>624</v>
      </c>
      <c r="R29" s="306" t="s">
        <v>625</v>
      </c>
      <c r="S29" s="284"/>
      <c r="T29" s="284"/>
      <c r="U29" s="284"/>
      <c r="V29" s="284"/>
      <c r="W29" s="284"/>
      <c r="X29" s="284"/>
      <c r="Y29" s="284"/>
      <c r="Z29" s="284"/>
      <c r="AA29" s="284"/>
    </row>
    <row r="30" spans="1:27" x14ac:dyDescent="0.25">
      <c r="A30" s="277" t="s">
        <v>524</v>
      </c>
      <c r="B30" s="278">
        <f>Rezerves!C15+Rezerves!C16+Rezerves!C17</f>
        <v>88.508081331700851</v>
      </c>
      <c r="C30" s="278">
        <f>Rezerves!D15+Rezerves!D16+Rezerves!D17</f>
        <v>90.291924188208498</v>
      </c>
      <c r="D30" s="278">
        <f>Rezerves!E15+Rezerves!E16+Rezerves!E17</f>
        <v>92.05646357376321</v>
      </c>
      <c r="E30" s="278">
        <f>Rezerves!F15+Rezerves!F16+Rezerves!F17</f>
        <v>93.905334612746429</v>
      </c>
      <c r="F30" s="278">
        <f t="shared" ref="F30:F35" si="4">SUM(B30:E30)</f>
        <v>364.76180370641896</v>
      </c>
      <c r="G30" s="278">
        <f>F30/(Makro!R6+Makro!S6+Makro!T6+Makro!U6)*100</f>
        <v>0.27325159436574853</v>
      </c>
      <c r="H30" s="277"/>
      <c r="I30" s="277"/>
      <c r="J30" s="275"/>
      <c r="K30" s="275">
        <v>2019</v>
      </c>
      <c r="L30" s="275">
        <v>2020</v>
      </c>
      <c r="M30" s="275">
        <v>2021</v>
      </c>
      <c r="N30" s="275">
        <v>2022</v>
      </c>
      <c r="O30" s="275" t="s">
        <v>614</v>
      </c>
      <c r="P30" s="275" t="s">
        <v>92</v>
      </c>
      <c r="Q30" s="306"/>
      <c r="R30" s="306"/>
      <c r="S30" s="284"/>
      <c r="T30" s="284"/>
      <c r="U30" s="284"/>
      <c r="V30" s="284"/>
      <c r="W30" s="284"/>
      <c r="X30" s="284"/>
      <c r="Y30" s="284"/>
      <c r="Z30" s="284"/>
      <c r="AA30" s="284"/>
    </row>
    <row r="31" spans="1:27" x14ac:dyDescent="0.25">
      <c r="A31" s="274" t="s">
        <v>509</v>
      </c>
      <c r="B31" s="278">
        <v>99.962149331700829</v>
      </c>
      <c r="C31" s="278">
        <v>101.74599218820849</v>
      </c>
      <c r="D31" s="278">
        <v>103.51053157376322</v>
      </c>
      <c r="E31" s="278">
        <v>105.35940261274642</v>
      </c>
      <c r="F31" s="278">
        <f t="shared" si="4"/>
        <v>410.57807570641893</v>
      </c>
      <c r="G31" s="278">
        <f>F31/(Makro!R6+Makro!S6+Makro!T6+Makro!U6)*100</f>
        <v>0.3075736347896168</v>
      </c>
      <c r="H31" s="277"/>
      <c r="I31" s="277"/>
      <c r="J31" s="275" t="s">
        <v>42</v>
      </c>
      <c r="K31" s="280">
        <v>8.8000000000000007</v>
      </c>
      <c r="L31" s="280">
        <v>8.8000000000000007</v>
      </c>
      <c r="M31" s="280">
        <v>8.8000000000000007</v>
      </c>
      <c r="N31" s="280">
        <v>8.8000000000000007</v>
      </c>
      <c r="O31" s="276">
        <f>AVERAGE(K31:N31)</f>
        <v>8.8000000000000007</v>
      </c>
      <c r="P31" s="280">
        <f>SUM(K31:N31)</f>
        <v>35.200000000000003</v>
      </c>
      <c r="Q31" s="281">
        <f>O31/Makro!U6*100</f>
        <v>2.4385361684881014E-2</v>
      </c>
      <c r="R31" s="281">
        <f>P31/(Makro!R6+Makro!S6+Makro!T6+Makro!U6)*100</f>
        <v>2.6369142887054674E-2</v>
      </c>
      <c r="S31" s="291" t="s">
        <v>627</v>
      </c>
      <c r="T31" s="284"/>
      <c r="U31" s="284"/>
      <c r="V31" s="284"/>
      <c r="W31" s="284"/>
      <c r="X31" s="284"/>
      <c r="Y31" s="274" t="s">
        <v>633</v>
      </c>
      <c r="Z31" s="284"/>
      <c r="AA31" s="284"/>
    </row>
    <row r="32" spans="1:27" x14ac:dyDescent="0.25">
      <c r="A32" s="274" t="s">
        <v>510</v>
      </c>
      <c r="B32" s="278">
        <f>B30</f>
        <v>88.508081331700851</v>
      </c>
      <c r="C32" s="278">
        <f>C30</f>
        <v>90.291924188208498</v>
      </c>
      <c r="D32" s="278">
        <f>D30</f>
        <v>92.05646357376321</v>
      </c>
      <c r="E32" s="278">
        <f>E30</f>
        <v>93.905334612746429</v>
      </c>
      <c r="F32" s="278">
        <f t="shared" si="4"/>
        <v>364.76180370641896</v>
      </c>
      <c r="G32" s="278">
        <f>F32/(Makro!R6+Makro!S6+Makro!T6+Makro!U6)*100</f>
        <v>0.27325159436574853</v>
      </c>
      <c r="H32" s="277"/>
      <c r="I32" s="277"/>
      <c r="J32" s="275" t="s">
        <v>33</v>
      </c>
      <c r="K32" s="280"/>
      <c r="L32" s="280"/>
      <c r="M32" s="280"/>
      <c r="N32" s="280"/>
      <c r="O32" s="275"/>
      <c r="P32" s="280"/>
      <c r="Q32" s="281"/>
      <c r="R32" s="275"/>
      <c r="S32" s="284"/>
      <c r="T32" s="284">
        <v>2019</v>
      </c>
      <c r="U32" s="284">
        <v>2020</v>
      </c>
      <c r="V32" s="284">
        <v>2021</v>
      </c>
      <c r="W32" s="284">
        <v>2022</v>
      </c>
      <c r="X32" s="284" t="s">
        <v>614</v>
      </c>
      <c r="Y32" s="284" t="s">
        <v>92</v>
      </c>
      <c r="Z32" s="284"/>
      <c r="AA32" s="284"/>
    </row>
    <row r="33" spans="1:27" x14ac:dyDescent="0.25">
      <c r="A33" s="274" t="s">
        <v>511</v>
      </c>
      <c r="B33" s="278">
        <f>B30</f>
        <v>88.508081331700851</v>
      </c>
      <c r="C33" s="278">
        <f>C30</f>
        <v>90.291924188208498</v>
      </c>
      <c r="D33" s="278">
        <f>D30</f>
        <v>92.05646357376321</v>
      </c>
      <c r="E33" s="278">
        <f>E30</f>
        <v>93.905334612746429</v>
      </c>
      <c r="F33" s="278">
        <f>F30</f>
        <v>364.76180370641896</v>
      </c>
      <c r="G33" s="278">
        <f>F33/(Makro!R6+Makro!S6+Makro!T6+Makro!U6)*100</f>
        <v>0.27325159436574853</v>
      </c>
      <c r="H33" s="277"/>
      <c r="I33" s="277"/>
      <c r="J33" s="275" t="s">
        <v>36</v>
      </c>
      <c r="K33" s="280"/>
      <c r="L33" s="280"/>
      <c r="M33" s="280"/>
      <c r="N33" s="280"/>
      <c r="O33" s="275"/>
      <c r="P33" s="280"/>
      <c r="Q33" s="281"/>
      <c r="R33" s="275"/>
      <c r="S33" s="284" t="s">
        <v>628</v>
      </c>
      <c r="T33" s="289">
        <v>40</v>
      </c>
      <c r="U33" s="289">
        <v>15</v>
      </c>
      <c r="V33" s="289">
        <v>-35</v>
      </c>
      <c r="W33" s="289">
        <v>-45</v>
      </c>
      <c r="X33" s="289">
        <f>AVERAGE(T33:W33)</f>
        <v>-6.25</v>
      </c>
      <c r="Y33" s="289">
        <f>SUM(T33:W33)</f>
        <v>-25</v>
      </c>
      <c r="Z33" s="286">
        <f>X33/Makro!U6*100</f>
        <v>-1.7319148923921172E-2</v>
      </c>
      <c r="AA33" s="286">
        <f>Y33/(Makro!R6+Makro!S6+Makro!T6+Makro!U6)*100</f>
        <v>-1.8728084436828604E-2</v>
      </c>
    </row>
    <row r="34" spans="1:27" x14ac:dyDescent="0.25">
      <c r="A34" s="274" t="s">
        <v>633</v>
      </c>
      <c r="B34" s="278">
        <f>B30</f>
        <v>88.508081331700851</v>
      </c>
      <c r="C34" s="278">
        <f>C30</f>
        <v>90.291924188208498</v>
      </c>
      <c r="D34" s="278">
        <f>D30</f>
        <v>92.05646357376321</v>
      </c>
      <c r="E34" s="278">
        <f>E30</f>
        <v>93.905334612746429</v>
      </c>
      <c r="F34" s="278">
        <f>F30</f>
        <v>364.76180370641896</v>
      </c>
      <c r="G34" s="278">
        <f>F34/(Makro!R6+Makro!S6+Makro!T6+Makro!U6)*100</f>
        <v>0.27325159436574853</v>
      </c>
      <c r="H34" s="277"/>
      <c r="I34" s="277"/>
      <c r="J34" s="275" t="s">
        <v>43</v>
      </c>
      <c r="K34" s="280">
        <v>602.23</v>
      </c>
      <c r="L34" s="280">
        <v>602.23</v>
      </c>
      <c r="M34" s="280">
        <v>602.23</v>
      </c>
      <c r="N34" s="280">
        <v>602.23</v>
      </c>
      <c r="O34" s="276">
        <f>AVERAGE(K34:N34)</f>
        <v>602.23</v>
      </c>
      <c r="P34" s="290">
        <f>SUM(K34:N34)</f>
        <v>2408.92</v>
      </c>
      <c r="Q34" s="281">
        <f>O34/Makro!U6*100</f>
        <v>1.6688177690324875</v>
      </c>
      <c r="R34" s="281">
        <f>P34/(Makro!R6+Makro!S6+Makro!T6+Makro!U6)*100</f>
        <v>1.8045782864626061</v>
      </c>
      <c r="S34" s="284" t="s">
        <v>629</v>
      </c>
      <c r="T34" s="289">
        <v>135</v>
      </c>
      <c r="U34" s="289">
        <v>222</v>
      </c>
      <c r="V34" s="289">
        <v>325</v>
      </c>
      <c r="W34" s="289">
        <v>405</v>
      </c>
      <c r="X34" s="289">
        <f>AVERAGE(T34:W34)</f>
        <v>271.75</v>
      </c>
      <c r="Y34" s="289">
        <f>SUM(T34:W34)</f>
        <v>1087</v>
      </c>
      <c r="Z34" s="286">
        <f>X34/Makro!U6*100</f>
        <v>0.75303659521209254</v>
      </c>
      <c r="AA34" s="286">
        <f>Y34/(Makro!R6+Makro!S6+Makro!T6+Makro!U6)*100</f>
        <v>0.81429711131330762</v>
      </c>
    </row>
    <row r="35" spans="1:27" x14ac:dyDescent="0.25">
      <c r="A35" s="274" t="s">
        <v>513</v>
      </c>
      <c r="B35" s="278">
        <v>66.962149331700843</v>
      </c>
      <c r="C35" s="278">
        <v>69.745992188208504</v>
      </c>
      <c r="D35" s="278">
        <v>73.510531573763217</v>
      </c>
      <c r="E35" s="278">
        <v>76.359402612746436</v>
      </c>
      <c r="F35" s="278">
        <f t="shared" si="4"/>
        <v>286.57807570641899</v>
      </c>
      <c r="G35" s="278">
        <f>F35/(Makro!R6+Makro!S6+Makro!T6+Makro!U6)*100</f>
        <v>0.21468233598294695</v>
      </c>
      <c r="H35" s="277"/>
      <c r="I35" s="277"/>
      <c r="J35" s="275" t="s">
        <v>26</v>
      </c>
      <c r="K35" s="280"/>
      <c r="L35" s="280"/>
      <c r="M35" s="280"/>
      <c r="N35" s="280"/>
      <c r="O35" s="275"/>
      <c r="P35" s="280"/>
      <c r="Q35" s="281"/>
      <c r="R35" s="275"/>
      <c r="S35" s="284" t="s">
        <v>630</v>
      </c>
      <c r="T35" s="289">
        <v>156</v>
      </c>
      <c r="U35" s="289">
        <v>344</v>
      </c>
      <c r="V35" s="289">
        <v>564</v>
      </c>
      <c r="W35" s="289">
        <v>714</v>
      </c>
      <c r="X35" s="289">
        <f>AVERAGE(T35:W35)</f>
        <v>444.5</v>
      </c>
      <c r="Y35" s="289">
        <f>SUM(T35:W35)</f>
        <v>1778</v>
      </c>
      <c r="Z35" s="286">
        <f>X35/Makro!U6*100</f>
        <v>1.2317378714692737</v>
      </c>
      <c r="AA35" s="286">
        <f>Y35/(Makro!R6+Makro!S6+Makro!T6+Makro!U6)*100</f>
        <v>1.33194136514725</v>
      </c>
    </row>
    <row r="36" spans="1:27" x14ac:dyDescent="0.25">
      <c r="A36" s="277"/>
      <c r="B36" s="277"/>
      <c r="C36" s="277"/>
      <c r="D36" s="277"/>
      <c r="E36" s="277"/>
      <c r="F36" s="277"/>
      <c r="G36" s="277"/>
      <c r="H36" s="277"/>
      <c r="I36" s="277"/>
      <c r="J36" s="275" t="s">
        <v>29</v>
      </c>
      <c r="K36" s="280"/>
      <c r="L36" s="280"/>
      <c r="M36" s="280"/>
      <c r="N36" s="280"/>
      <c r="O36" s="275"/>
      <c r="P36" s="280"/>
      <c r="Q36" s="281"/>
      <c r="R36" s="275"/>
      <c r="S36" s="284" t="s">
        <v>631</v>
      </c>
      <c r="T36" s="289">
        <v>6</v>
      </c>
      <c r="U36" s="289">
        <v>8</v>
      </c>
      <c r="V36" s="289">
        <v>12</v>
      </c>
      <c r="W36" s="289">
        <v>15</v>
      </c>
      <c r="X36" s="289">
        <f>AVERAGE(T36:W36)</f>
        <v>10.25</v>
      </c>
      <c r="Y36" s="289">
        <f>SUM(T36:W36)</f>
        <v>41</v>
      </c>
      <c r="Z36" s="286">
        <f>X36/Makro!U6*100</f>
        <v>2.840340423523072E-2</v>
      </c>
      <c r="AA36" s="286">
        <f>Y36/(Makro!R6+Makro!S6+Makro!T6+Makro!U6)*100</f>
        <v>3.0714058476398905E-2</v>
      </c>
    </row>
    <row r="37" spans="1:27" x14ac:dyDescent="0.25">
      <c r="A37" s="279" t="s">
        <v>616</v>
      </c>
      <c r="B37" s="277"/>
      <c r="C37" s="277"/>
      <c r="D37" s="277"/>
      <c r="E37" s="277"/>
      <c r="F37" s="277"/>
      <c r="G37" s="277"/>
      <c r="H37" s="277"/>
      <c r="I37" s="277"/>
      <c r="J37" s="275" t="s">
        <v>39</v>
      </c>
      <c r="K37" s="280"/>
      <c r="L37" s="280"/>
      <c r="M37" s="280"/>
      <c r="N37" s="280"/>
      <c r="O37" s="275"/>
      <c r="P37" s="280"/>
      <c r="Q37" s="281"/>
      <c r="R37" s="275"/>
      <c r="S37" s="284" t="s">
        <v>632</v>
      </c>
      <c r="T37" s="289"/>
      <c r="U37" s="289"/>
      <c r="V37" s="289"/>
      <c r="W37" s="289"/>
      <c r="X37" s="289"/>
      <c r="Y37" s="289"/>
      <c r="Z37" s="286"/>
      <c r="AA37" s="286"/>
    </row>
    <row r="38" spans="1:27" x14ac:dyDescent="0.25">
      <c r="A38" s="277"/>
      <c r="B38" s="277">
        <v>2019</v>
      </c>
      <c r="C38" s="277">
        <v>2020</v>
      </c>
      <c r="D38" s="277">
        <v>2021</v>
      </c>
      <c r="E38" s="277">
        <v>2022</v>
      </c>
      <c r="F38" s="277" t="s">
        <v>92</v>
      </c>
      <c r="G38" s="277" t="s">
        <v>625</v>
      </c>
      <c r="H38" s="277"/>
      <c r="I38" s="277"/>
      <c r="J38" s="275" t="s">
        <v>30</v>
      </c>
      <c r="K38" s="280"/>
      <c r="L38" s="280"/>
      <c r="M38" s="280"/>
      <c r="N38" s="280"/>
      <c r="O38" s="275"/>
      <c r="P38" s="280"/>
      <c r="Q38" s="281"/>
      <c r="R38" s="275"/>
      <c r="S38" s="284" t="s">
        <v>643</v>
      </c>
      <c r="T38" s="289">
        <f>SUM(T33:T37)</f>
        <v>337</v>
      </c>
      <c r="U38" s="289">
        <f>SUM(U33:U37)</f>
        <v>589</v>
      </c>
      <c r="V38" s="289">
        <f>SUM(V33:V37)</f>
        <v>866</v>
      </c>
      <c r="W38" s="289">
        <f>SUM(W33:W37)</f>
        <v>1089</v>
      </c>
      <c r="X38" s="289">
        <f>AVERAGE(T38:W38)</f>
        <v>720.25</v>
      </c>
      <c r="Y38" s="289">
        <f>SUM(T38:W38)</f>
        <v>2881</v>
      </c>
      <c r="Z38" s="286">
        <f>X38/Makro!U6*100</f>
        <v>1.9958587219926758</v>
      </c>
      <c r="AA38" s="286">
        <f>Y38/(Makro!R6+Makro!S6+Makro!T6+Makro!U6)*100</f>
        <v>2.158224450500128</v>
      </c>
    </row>
    <row r="39" spans="1:27" x14ac:dyDescent="0.25">
      <c r="A39" s="277" t="s">
        <v>524</v>
      </c>
      <c r="B39" s="278" t="s">
        <v>619</v>
      </c>
      <c r="C39" s="278" t="s">
        <v>619</v>
      </c>
      <c r="D39" s="278" t="s">
        <v>619</v>
      </c>
      <c r="E39" s="278" t="s">
        <v>619</v>
      </c>
      <c r="F39" s="278" t="s">
        <v>619</v>
      </c>
      <c r="G39" s="278" t="s">
        <v>619</v>
      </c>
      <c r="H39" s="277"/>
      <c r="I39" s="277"/>
      <c r="J39" s="275" t="s">
        <v>46</v>
      </c>
      <c r="K39" s="280">
        <v>127.9</v>
      </c>
      <c r="L39" s="280">
        <v>127.9</v>
      </c>
      <c r="M39" s="280">
        <v>127.9</v>
      </c>
      <c r="N39" s="280">
        <v>127.9</v>
      </c>
      <c r="O39" s="276">
        <f>AVERAGE(K39:N39)</f>
        <v>127.9</v>
      </c>
      <c r="P39" s="280">
        <f>SUM(K39:N39)</f>
        <v>511.6</v>
      </c>
      <c r="Q39" s="281">
        <f>O39/Makro!U6*100</f>
        <v>0.35441906357912289</v>
      </c>
      <c r="R39" s="281">
        <f>P39/(Makro!R6+Makro!S6+Makro!T6+Makro!U6)*100</f>
        <v>0.38325151991526046</v>
      </c>
      <c r="S39" s="284"/>
      <c r="T39" s="284"/>
      <c r="U39" s="284"/>
      <c r="V39" s="284"/>
      <c r="W39" s="284"/>
      <c r="X39" s="284"/>
      <c r="Y39" s="284"/>
      <c r="Z39" s="284"/>
      <c r="AA39" s="284"/>
    </row>
    <row r="40" spans="1:27" x14ac:dyDescent="0.25">
      <c r="A40" s="274" t="s">
        <v>509</v>
      </c>
      <c r="B40" s="278">
        <v>50</v>
      </c>
      <c r="C40" s="278">
        <v>50</v>
      </c>
      <c r="D40" s="278">
        <v>75</v>
      </c>
      <c r="E40" s="278">
        <v>100</v>
      </c>
      <c r="F40" s="278">
        <f>SUM(B40:E40)</f>
        <v>275</v>
      </c>
      <c r="G40" s="278">
        <f>F40/(Makro!R6+Makro!S6+Makro!T6+Makro!U6)*100</f>
        <v>0.20600892880511459</v>
      </c>
      <c r="H40" s="277"/>
      <c r="I40" s="277"/>
      <c r="J40" s="275" t="s">
        <v>48</v>
      </c>
      <c r="K40" s="280">
        <v>288</v>
      </c>
      <c r="L40" s="280">
        <v>288</v>
      </c>
      <c r="M40" s="280">
        <v>288</v>
      </c>
      <c r="N40" s="280">
        <v>288</v>
      </c>
      <c r="O40" s="276">
        <f>AVERAGE(K40:N40)</f>
        <v>288</v>
      </c>
      <c r="P40" s="290">
        <f>SUM(K40:N40)</f>
        <v>1152</v>
      </c>
      <c r="Q40" s="281">
        <f>O40/Makro!U6*100</f>
        <v>0.79806638241428762</v>
      </c>
      <c r="R40" s="281">
        <f>P40/(Makro!R6+Makro!S6+Makro!T6+Makro!U6)*100</f>
        <v>0.86299013084906195</v>
      </c>
      <c r="S40" s="284"/>
      <c r="T40" s="284"/>
      <c r="U40" s="284"/>
      <c r="V40" s="284"/>
      <c r="W40" s="284"/>
      <c r="X40" s="284"/>
      <c r="Y40" s="284"/>
      <c r="Z40" s="284"/>
      <c r="AA40" s="284"/>
    </row>
    <row r="41" spans="1:27" x14ac:dyDescent="0.25">
      <c r="A41" s="274" t="s">
        <v>510</v>
      </c>
      <c r="B41" s="278" t="s">
        <v>619</v>
      </c>
      <c r="C41" s="278" t="s">
        <v>619</v>
      </c>
      <c r="D41" s="278" t="s">
        <v>619</v>
      </c>
      <c r="E41" s="278" t="s">
        <v>619</v>
      </c>
      <c r="F41" s="278" t="s">
        <v>619</v>
      </c>
      <c r="G41" s="278" t="s">
        <v>619</v>
      </c>
      <c r="H41" s="277"/>
      <c r="I41" s="277"/>
      <c r="J41" s="275" t="s">
        <v>617</v>
      </c>
      <c r="K41" s="290">
        <f>SUM(K31:K40)</f>
        <v>1026.9299999999998</v>
      </c>
      <c r="L41" s="290">
        <f>SUM(L31:L40)</f>
        <v>1026.9299999999998</v>
      </c>
      <c r="M41" s="290">
        <f>SUM(M31:M40)</f>
        <v>1026.9299999999998</v>
      </c>
      <c r="N41" s="290">
        <f>SUM(N31:N40)</f>
        <v>1026.9299999999998</v>
      </c>
      <c r="O41" s="290">
        <f>AVERAGE(K41:N41)</f>
        <v>1026.9299999999998</v>
      </c>
      <c r="P41" s="290">
        <f>SUM(P31:P40)</f>
        <v>4107.7199999999993</v>
      </c>
      <c r="Q41" s="281">
        <f>O41/Makro!U6*100</f>
        <v>2.8456885767107787</v>
      </c>
      <c r="R41" s="281">
        <f>P41/(Makro!R6+Makro!S6+Makro!T6+Makro!U6)*100</f>
        <v>3.0771890801139827</v>
      </c>
      <c r="S41" s="291" t="s">
        <v>627</v>
      </c>
      <c r="T41" s="284"/>
      <c r="U41" s="284"/>
      <c r="V41" s="284"/>
      <c r="W41" s="284"/>
      <c r="X41" s="284"/>
      <c r="Y41" s="274" t="s">
        <v>513</v>
      </c>
      <c r="Z41" s="284"/>
      <c r="AA41" s="284"/>
    </row>
    <row r="42" spans="1:27" x14ac:dyDescent="0.25">
      <c r="A42" s="274" t="s">
        <v>511</v>
      </c>
      <c r="B42" s="278" t="s">
        <v>622</v>
      </c>
      <c r="C42" s="278" t="s">
        <v>622</v>
      </c>
      <c r="D42" s="278" t="s">
        <v>622</v>
      </c>
      <c r="E42" s="278" t="s">
        <v>622</v>
      </c>
      <c r="F42" s="278" t="s">
        <v>622</v>
      </c>
      <c r="G42" s="278" t="s">
        <v>622</v>
      </c>
      <c r="H42" s="277"/>
      <c r="I42" s="277"/>
      <c r="J42" s="275"/>
      <c r="K42" s="275"/>
      <c r="L42" s="275"/>
      <c r="M42" s="275"/>
      <c r="N42" s="275"/>
      <c r="O42" s="275"/>
      <c r="P42" s="275"/>
      <c r="Q42" s="275"/>
      <c r="R42" s="275"/>
      <c r="S42" s="284"/>
      <c r="T42" s="284">
        <v>2019</v>
      </c>
      <c r="U42" s="284">
        <v>2020</v>
      </c>
      <c r="V42" s="284">
        <v>2021</v>
      </c>
      <c r="W42" s="284">
        <v>2022</v>
      </c>
      <c r="X42" s="284" t="s">
        <v>614</v>
      </c>
      <c r="Y42" s="284" t="s">
        <v>92</v>
      </c>
      <c r="Z42" s="284"/>
      <c r="AA42" s="284"/>
    </row>
    <row r="43" spans="1:27" ht="15" customHeight="1" x14ac:dyDescent="0.25">
      <c r="A43" s="274" t="s">
        <v>633</v>
      </c>
      <c r="B43" s="278" t="s">
        <v>622</v>
      </c>
      <c r="C43" s="278" t="s">
        <v>622</v>
      </c>
      <c r="D43" s="278">
        <v>30</v>
      </c>
      <c r="E43" s="278">
        <v>45</v>
      </c>
      <c r="F43" s="278">
        <f>SUM(B43:E43)</f>
        <v>75</v>
      </c>
      <c r="G43" s="278">
        <f>F43/(Makro!R6+Makro!S6+Makro!T6+Makro!U6)*100</f>
        <v>5.61842533104858E-2</v>
      </c>
      <c r="H43" s="277"/>
      <c r="I43" s="277"/>
      <c r="J43" s="282" t="s">
        <v>613</v>
      </c>
      <c r="K43" s="275"/>
      <c r="L43" s="275"/>
      <c r="M43" s="274" t="s">
        <v>633</v>
      </c>
      <c r="N43" s="274"/>
      <c r="O43" s="274"/>
      <c r="P43" s="275"/>
      <c r="Q43" s="306" t="s">
        <v>624</v>
      </c>
      <c r="R43" s="306" t="s">
        <v>625</v>
      </c>
      <c r="S43" s="284" t="s">
        <v>628</v>
      </c>
      <c r="T43" s="289">
        <v>20.5</v>
      </c>
      <c r="U43" s="289">
        <v>42.599999999999994</v>
      </c>
      <c r="V43" s="289">
        <v>160.79999999999995</v>
      </c>
      <c r="W43" s="289">
        <v>201</v>
      </c>
      <c r="X43" s="289">
        <f>AVERAGE(T43:W43)</f>
        <v>106.22499999999999</v>
      </c>
      <c r="Y43" s="289">
        <f>SUM(T43:W43)</f>
        <v>424.9</v>
      </c>
      <c r="Z43" s="286">
        <f>X43/Makro!U6*100</f>
        <v>0.29435625511096419</v>
      </c>
      <c r="AA43" s="286">
        <f>Y43/(Makro!R6+Makro!S6+Makro!T6+Makro!U6)*100</f>
        <v>0.3183025230883389</v>
      </c>
    </row>
    <row r="44" spans="1:27" x14ac:dyDescent="0.25">
      <c r="A44" s="274" t="s">
        <v>513</v>
      </c>
      <c r="B44" s="278" t="s">
        <v>619</v>
      </c>
      <c r="C44" s="278" t="s">
        <v>619</v>
      </c>
      <c r="D44" s="278" t="s">
        <v>619</v>
      </c>
      <c r="E44" s="278" t="s">
        <v>619</v>
      </c>
      <c r="F44" s="278" t="s">
        <v>619</v>
      </c>
      <c r="G44" s="278" t="s">
        <v>619</v>
      </c>
      <c r="H44" s="277"/>
      <c r="I44" s="277"/>
      <c r="J44" s="275"/>
      <c r="K44" s="275">
        <v>2019</v>
      </c>
      <c r="L44" s="275">
        <v>2020</v>
      </c>
      <c r="M44" s="275">
        <v>2021</v>
      </c>
      <c r="N44" s="275">
        <v>2022</v>
      </c>
      <c r="O44" s="275" t="s">
        <v>614</v>
      </c>
      <c r="P44" s="275" t="s">
        <v>92</v>
      </c>
      <c r="Q44" s="306"/>
      <c r="R44" s="306"/>
      <c r="S44" s="284" t="s">
        <v>629</v>
      </c>
      <c r="T44" s="289">
        <v>72</v>
      </c>
      <c r="U44" s="289">
        <v>187</v>
      </c>
      <c r="V44" s="289">
        <v>353</v>
      </c>
      <c r="W44" s="289">
        <v>479.5</v>
      </c>
      <c r="X44" s="289">
        <f>AVERAGE(T44:W44)</f>
        <v>272.875</v>
      </c>
      <c r="Y44" s="289">
        <f>SUM(T44:W44)</f>
        <v>1091.5</v>
      </c>
      <c r="Z44" s="286">
        <f>X44/Makro!U6*100</f>
        <v>0.75615404201839831</v>
      </c>
      <c r="AA44" s="286">
        <f>Y44/(Makro!R6+Makro!S6+Makro!T6+Makro!U6)*100</f>
        <v>0.81766816651193674</v>
      </c>
    </row>
    <row r="45" spans="1:27" x14ac:dyDescent="0.25">
      <c r="J45" s="275" t="s">
        <v>42</v>
      </c>
      <c r="K45" s="275">
        <v>1</v>
      </c>
      <c r="L45" s="275">
        <v>2</v>
      </c>
      <c r="M45" s="275">
        <v>3</v>
      </c>
      <c r="N45" s="275">
        <v>4</v>
      </c>
      <c r="O45" s="276">
        <f>AVERAGE(K45:N45)</f>
        <v>2.5</v>
      </c>
      <c r="P45" s="280">
        <f>SUM(K45:N45)</f>
        <v>10</v>
      </c>
      <c r="Q45" s="281">
        <f>O45/Makro!U6*100</f>
        <v>6.9276595695684697E-3</v>
      </c>
      <c r="R45" s="281">
        <f>P45/(Makro!R6+Makro!S6+Makro!T6+Makro!U6)*100</f>
        <v>7.4912337747314404E-3</v>
      </c>
      <c r="S45" s="284" t="s">
        <v>630</v>
      </c>
      <c r="T45" s="289">
        <v>220</v>
      </c>
      <c r="U45" s="289">
        <v>490</v>
      </c>
      <c r="V45" s="289">
        <v>588</v>
      </c>
      <c r="W45" s="289">
        <v>745</v>
      </c>
      <c r="X45" s="289">
        <f>AVERAGE(T45:W45)</f>
        <v>510.75</v>
      </c>
      <c r="Y45" s="289">
        <f>SUM(T45:W45)</f>
        <v>2043</v>
      </c>
      <c r="Z45" s="286">
        <f>X45/Makro!U6*100</f>
        <v>1.415320850062838</v>
      </c>
      <c r="AA45" s="286">
        <f>Y45/(Makro!R6+Makro!S6+Makro!T6+Makro!U6)*100</f>
        <v>1.5304590601776333</v>
      </c>
    </row>
    <row r="46" spans="1:27" x14ac:dyDescent="0.25">
      <c r="J46" s="275" t="s">
        <v>33</v>
      </c>
      <c r="K46" s="275">
        <v>0</v>
      </c>
      <c r="L46" s="275">
        <v>0</v>
      </c>
      <c r="M46" s="275">
        <v>0</v>
      </c>
      <c r="N46" s="275">
        <v>0</v>
      </c>
      <c r="O46" s="276">
        <f>AVERAGE(K46:N46)</f>
        <v>0</v>
      </c>
      <c r="P46" s="280">
        <f>SUM(K46:N46)</f>
        <v>0</v>
      </c>
      <c r="Q46" s="281">
        <f>O46/Makro!U5*100</f>
        <v>0</v>
      </c>
      <c r="R46" s="281">
        <f>P46/(Makro!R6+Makro!S6+Makro!T6+Makro!U6)*100</f>
        <v>0</v>
      </c>
      <c r="S46" s="284" t="s">
        <v>631</v>
      </c>
      <c r="T46" s="289"/>
      <c r="U46" s="289"/>
      <c r="V46" s="289"/>
      <c r="W46" s="289"/>
      <c r="X46" s="289"/>
      <c r="Y46" s="289"/>
      <c r="Z46" s="284"/>
      <c r="AA46" s="284"/>
    </row>
    <row r="47" spans="1:27" x14ac:dyDescent="0.25">
      <c r="J47" s="275" t="s">
        <v>36</v>
      </c>
      <c r="K47" s="275"/>
      <c r="L47" s="275"/>
      <c r="M47" s="275"/>
      <c r="N47" s="275"/>
      <c r="O47" s="275"/>
      <c r="P47" s="280"/>
      <c r="Q47" s="281"/>
      <c r="R47" s="275"/>
      <c r="S47" s="284" t="s">
        <v>632</v>
      </c>
      <c r="T47" s="289">
        <v>0</v>
      </c>
      <c r="U47" s="289">
        <v>0</v>
      </c>
      <c r="V47" s="289">
        <v>0</v>
      </c>
      <c r="W47" s="289">
        <v>0</v>
      </c>
      <c r="X47" s="289">
        <f>AVERAGE(T47:W47)</f>
        <v>0</v>
      </c>
      <c r="Y47" s="289">
        <f>SUM(T47:W47)</f>
        <v>0</v>
      </c>
      <c r="Z47" s="286">
        <f>X47/Makro!U6*100</f>
        <v>0</v>
      </c>
      <c r="AA47" s="286">
        <f>Y47/(Makro!R6+Makro!S6+Makro!T6+Makro!U6)*100</f>
        <v>0</v>
      </c>
    </row>
    <row r="48" spans="1:27" x14ac:dyDescent="0.25">
      <c r="J48" s="275" t="s">
        <v>43</v>
      </c>
      <c r="K48" s="275">
        <v>-5</v>
      </c>
      <c r="L48" s="275">
        <v>-7</v>
      </c>
      <c r="M48" s="275">
        <v>111</v>
      </c>
      <c r="N48" s="275">
        <v>168</v>
      </c>
      <c r="O48" s="276">
        <f>AVERAGE(K48:N48)</f>
        <v>66.75</v>
      </c>
      <c r="P48" s="280">
        <f>SUM(K48:N48)</f>
        <v>267</v>
      </c>
      <c r="Q48" s="281">
        <f>O48/Makro!U6*100</f>
        <v>0.18496851050747812</v>
      </c>
      <c r="R48" s="281">
        <f>P48/(Makro!R6+Makro!S6+Makro!T6+Makro!U6)*100</f>
        <v>0.20001594178532944</v>
      </c>
      <c r="S48" s="284" t="s">
        <v>643</v>
      </c>
      <c r="T48" s="289">
        <f>SUM(T43:T47)</f>
        <v>312.5</v>
      </c>
      <c r="U48" s="289">
        <f>SUM(U43:U47)</f>
        <v>719.6</v>
      </c>
      <c r="V48" s="289">
        <f>SUM(V43:V47)</f>
        <v>1101.8</v>
      </c>
      <c r="W48" s="289">
        <f>SUM(W43:W47)</f>
        <v>1425.5</v>
      </c>
      <c r="X48" s="289">
        <f>AVERAGE(T48:W48)</f>
        <v>889.84999999999991</v>
      </c>
      <c r="Y48" s="289">
        <f>SUM(T48:W48)</f>
        <v>3559.3999999999996</v>
      </c>
      <c r="Z48" s="286">
        <f>X48/Makro!U6*100</f>
        <v>2.4658311471922003</v>
      </c>
      <c r="AA48" s="286">
        <f>Y48/(Makro!R6+Makro!S6+Makro!T6+Makro!U6)*100</f>
        <v>2.6664297497779086</v>
      </c>
    </row>
    <row r="49" spans="10:18" x14ac:dyDescent="0.25">
      <c r="J49" s="275" t="s">
        <v>26</v>
      </c>
      <c r="K49" s="275"/>
      <c r="L49" s="275"/>
      <c r="M49" s="275"/>
      <c r="N49" s="275"/>
      <c r="O49" s="275"/>
      <c r="P49" s="280"/>
      <c r="Q49" s="281"/>
      <c r="R49" s="275"/>
    </row>
    <row r="50" spans="10:18" x14ac:dyDescent="0.25">
      <c r="J50" s="275" t="s">
        <v>29</v>
      </c>
      <c r="K50" s="275"/>
      <c r="L50" s="275"/>
      <c r="M50" s="275"/>
      <c r="N50" s="275"/>
      <c r="O50" s="275"/>
      <c r="P50" s="280"/>
      <c r="Q50" s="281"/>
      <c r="R50" s="275"/>
    </row>
    <row r="51" spans="10:18" x14ac:dyDescent="0.25">
      <c r="J51" s="275" t="s">
        <v>39</v>
      </c>
      <c r="K51" s="275">
        <v>150</v>
      </c>
      <c r="L51" s="275">
        <v>360</v>
      </c>
      <c r="M51" s="275">
        <v>540</v>
      </c>
      <c r="N51" s="275">
        <v>700</v>
      </c>
      <c r="O51" s="276">
        <f>AVERAGE(K51:N51)</f>
        <v>437.5</v>
      </c>
      <c r="P51" s="280">
        <f>SUM(K51:N51)</f>
        <v>1750</v>
      </c>
      <c r="Q51" s="281">
        <f>O51/Makro!U6*100</f>
        <v>1.212340424674482</v>
      </c>
      <c r="R51" s="281">
        <f>P51/(Makro!R6+Makro!S6+Makro!T6+Makro!U6)*100</f>
        <v>1.310965910578002</v>
      </c>
    </row>
    <row r="52" spans="10:18" x14ac:dyDescent="0.25">
      <c r="J52" s="275" t="s">
        <v>30</v>
      </c>
      <c r="K52" s="275">
        <v>2</v>
      </c>
      <c r="L52" s="275">
        <v>5</v>
      </c>
      <c r="M52" s="275">
        <v>7</v>
      </c>
      <c r="N52" s="275">
        <v>10</v>
      </c>
      <c r="O52" s="276">
        <f>AVERAGE(K52:N52)</f>
        <v>6</v>
      </c>
      <c r="P52" s="280">
        <f>SUM(K52:N52)</f>
        <v>24</v>
      </c>
      <c r="Q52" s="281">
        <f>O52/Makro!U6*100</f>
        <v>1.6626382966964327E-2</v>
      </c>
      <c r="R52" s="281">
        <f>P52/(Makro!R6+Makro!S6+Makro!T6+Makro!U6)*100</f>
        <v>1.797896105935546E-2</v>
      </c>
    </row>
    <row r="53" spans="10:18" x14ac:dyDescent="0.25">
      <c r="J53" s="275" t="s">
        <v>46</v>
      </c>
      <c r="K53" s="275">
        <v>65</v>
      </c>
      <c r="L53" s="275">
        <v>95</v>
      </c>
      <c r="M53" s="275">
        <v>125</v>
      </c>
      <c r="N53" s="275">
        <v>155</v>
      </c>
      <c r="O53" s="276">
        <f>AVERAGE(K53:N53)</f>
        <v>110</v>
      </c>
      <c r="P53" s="280">
        <f>SUM(K53:N53)</f>
        <v>440</v>
      </c>
      <c r="Q53" s="281">
        <f>O53/Makro!U6*100</f>
        <v>0.30481702106101266</v>
      </c>
      <c r="R53" s="281">
        <f>P53/(Makro!R6+Makro!S6+Makro!T6+Makro!U6)*100</f>
        <v>0.32961428608818338</v>
      </c>
    </row>
    <row r="54" spans="10:18" x14ac:dyDescent="0.25">
      <c r="J54" s="275" t="s">
        <v>48</v>
      </c>
      <c r="K54" s="275">
        <v>20</v>
      </c>
      <c r="L54" s="275">
        <v>50</v>
      </c>
      <c r="M54" s="275">
        <v>80</v>
      </c>
      <c r="N54" s="275">
        <v>110</v>
      </c>
      <c r="O54" s="276">
        <f>AVERAGE(K54:N54)</f>
        <v>65</v>
      </c>
      <c r="P54" s="280">
        <f>SUM(K54:N54)</f>
        <v>260</v>
      </c>
      <c r="Q54" s="281">
        <f>O54/Makro!U6*100</f>
        <v>0.18011914880878019</v>
      </c>
      <c r="R54" s="281">
        <f>P54/(Makro!R6+Makro!S6+Makro!T6+Makro!U6)*100</f>
        <v>0.19477207814301745</v>
      </c>
    </row>
    <row r="55" spans="10:18" x14ac:dyDescent="0.25">
      <c r="J55" s="275" t="s">
        <v>617</v>
      </c>
      <c r="K55" s="280">
        <f>SUM(K45:K54)</f>
        <v>233</v>
      </c>
      <c r="L55" s="280">
        <f>SUM(L45:L54)</f>
        <v>505</v>
      </c>
      <c r="M55" s="280">
        <f>SUM(M45:M54)</f>
        <v>866</v>
      </c>
      <c r="N55" s="290">
        <f>SUM(N45:N54)</f>
        <v>1147</v>
      </c>
      <c r="O55" s="276">
        <f>AVERAGE(K55:N55)</f>
        <v>687.75</v>
      </c>
      <c r="P55" s="290">
        <f>SUM(P45:P54)</f>
        <v>2751</v>
      </c>
      <c r="Q55" s="281">
        <f>O55/Makro!U6*100</f>
        <v>1.9057991475882856</v>
      </c>
      <c r="R55" s="281">
        <f>P55/(Makro!R6+Makro!S6+Makro!T6+Makro!U6)*100</f>
        <v>2.0608384114286191</v>
      </c>
    </row>
    <row r="56" spans="10:18" x14ac:dyDescent="0.25">
      <c r="J56" s="275"/>
      <c r="K56" s="275"/>
      <c r="L56" s="275"/>
      <c r="M56" s="275"/>
      <c r="N56" s="275"/>
      <c r="O56" s="275"/>
      <c r="P56" s="275"/>
      <c r="Q56" s="275"/>
      <c r="R56" s="275"/>
    </row>
    <row r="57" spans="10:18" ht="15" customHeight="1" x14ac:dyDescent="0.25">
      <c r="J57" s="282" t="s">
        <v>613</v>
      </c>
      <c r="K57" s="275"/>
      <c r="L57" s="275"/>
      <c r="M57" s="274" t="s">
        <v>513</v>
      </c>
      <c r="N57" s="274"/>
      <c r="O57" s="274"/>
      <c r="P57" s="275"/>
      <c r="Q57" s="306" t="s">
        <v>624</v>
      </c>
      <c r="R57" s="306" t="s">
        <v>625</v>
      </c>
    </row>
    <row r="58" spans="10:18" x14ac:dyDescent="0.25">
      <c r="J58" s="275"/>
      <c r="K58" s="275">
        <v>2019</v>
      </c>
      <c r="L58" s="275">
        <v>2020</v>
      </c>
      <c r="M58" s="275">
        <v>2021</v>
      </c>
      <c r="N58" s="275">
        <v>2022</v>
      </c>
      <c r="O58" s="275" t="s">
        <v>614</v>
      </c>
      <c r="P58" s="275" t="s">
        <v>92</v>
      </c>
      <c r="Q58" s="306"/>
      <c r="R58" s="306"/>
    </row>
    <row r="59" spans="10:18" x14ac:dyDescent="0.25">
      <c r="J59" s="275" t="s">
        <v>42</v>
      </c>
      <c r="K59" s="275">
        <v>1</v>
      </c>
      <c r="L59" s="275">
        <v>2</v>
      </c>
      <c r="M59" s="275">
        <v>2</v>
      </c>
      <c r="N59" s="275">
        <v>2</v>
      </c>
      <c r="O59" s="276">
        <f>AVERAGE(K59:N59)</f>
        <v>1.75</v>
      </c>
      <c r="P59" s="280">
        <f>SUM(K59:N59)</f>
        <v>7</v>
      </c>
      <c r="Q59" s="281">
        <f>O59/Makro!U6*100</f>
        <v>4.8493616986979276E-3</v>
      </c>
      <c r="R59" s="281">
        <f>P59/(Makro!R6+Makro!S6+Makro!T6+Makro!U6)*100</f>
        <v>5.2438636423120088E-3</v>
      </c>
    </row>
    <row r="60" spans="10:18" x14ac:dyDescent="0.25">
      <c r="J60" s="275" t="s">
        <v>33</v>
      </c>
      <c r="K60" s="275">
        <v>1</v>
      </c>
      <c r="L60" s="275">
        <v>3</v>
      </c>
      <c r="M60" s="275">
        <v>5</v>
      </c>
      <c r="N60" s="275">
        <v>5</v>
      </c>
      <c r="O60" s="276">
        <f>AVERAGE(K60:N60)</f>
        <v>3.5</v>
      </c>
      <c r="P60" s="280">
        <f>SUM(K60:N60)</f>
        <v>14</v>
      </c>
      <c r="Q60" s="281">
        <f>O60/Makro!U6*100</f>
        <v>9.6987233973958552E-3</v>
      </c>
      <c r="R60" s="281">
        <f>P60/(Makro!R6+Makro!S6+Makro!T6+Makro!U6)*100</f>
        <v>1.0487727284624018E-2</v>
      </c>
    </row>
    <row r="61" spans="10:18" x14ac:dyDescent="0.25">
      <c r="J61" s="275" t="s">
        <v>36</v>
      </c>
      <c r="K61" s="275">
        <v>-11</v>
      </c>
      <c r="L61" s="275">
        <v>-19</v>
      </c>
      <c r="M61" s="275">
        <v>-51.5</v>
      </c>
      <c r="N61" s="275">
        <v>-100</v>
      </c>
      <c r="O61" s="276">
        <f>AVERAGE(K61:N61)</f>
        <v>-45.375</v>
      </c>
      <c r="P61" s="280">
        <f>SUM(K61:N61)</f>
        <v>-181.5</v>
      </c>
      <c r="Q61" s="281">
        <f>O61/Makro!U6*100</f>
        <v>-0.12573702118766772</v>
      </c>
      <c r="R61" s="281">
        <f>P61/(Makro!R6+Makro!S6+Makro!T6+Makro!U6)*100</f>
        <v>-0.13596589301137563</v>
      </c>
    </row>
    <row r="62" spans="10:18" x14ac:dyDescent="0.25">
      <c r="J62" s="275" t="s">
        <v>43</v>
      </c>
      <c r="K62" s="275">
        <v>32.5</v>
      </c>
      <c r="L62" s="275">
        <v>68.5</v>
      </c>
      <c r="M62" s="275">
        <v>30.5</v>
      </c>
      <c r="N62" s="275">
        <v>14.5</v>
      </c>
      <c r="O62" s="276">
        <f>AVERAGE(K62:N62)</f>
        <v>36.5</v>
      </c>
      <c r="P62" s="280">
        <f>SUM(K62:N62)</f>
        <v>146</v>
      </c>
      <c r="Q62" s="281">
        <f>O62/Makro!U6*100</f>
        <v>0.10114382971569964</v>
      </c>
      <c r="R62" s="281">
        <f>P62/(Makro!R6+Makro!S6+Makro!T6+Makro!U6)*100</f>
        <v>0.10937201311107903</v>
      </c>
    </row>
    <row r="63" spans="10:18" x14ac:dyDescent="0.25">
      <c r="J63" s="275" t="s">
        <v>26</v>
      </c>
      <c r="K63" s="275"/>
      <c r="L63" s="275"/>
      <c r="M63" s="275"/>
      <c r="N63" s="275"/>
      <c r="O63" s="275"/>
      <c r="P63" s="280"/>
      <c r="Q63" s="281"/>
      <c r="R63" s="275"/>
    </row>
    <row r="64" spans="10:18" x14ac:dyDescent="0.25">
      <c r="J64" s="275" t="s">
        <v>29</v>
      </c>
      <c r="K64" s="275"/>
      <c r="L64" s="275"/>
      <c r="M64" s="275"/>
      <c r="N64" s="275"/>
      <c r="O64" s="275"/>
      <c r="P64" s="280"/>
      <c r="Q64" s="281"/>
      <c r="R64" s="275"/>
    </row>
    <row r="65" spans="10:18" x14ac:dyDescent="0.25">
      <c r="J65" s="275" t="s">
        <v>39</v>
      </c>
      <c r="K65" s="275">
        <v>210</v>
      </c>
      <c r="L65" s="275">
        <v>420</v>
      </c>
      <c r="M65" s="275">
        <v>730</v>
      </c>
      <c r="N65" s="275">
        <v>940</v>
      </c>
      <c r="O65" s="276">
        <f>AVERAGE(K65:N65)</f>
        <v>575</v>
      </c>
      <c r="P65" s="290">
        <f>SUM(K65:N65)</f>
        <v>2300</v>
      </c>
      <c r="Q65" s="281">
        <f>O65/Makro!U6*100</f>
        <v>1.5933617010007479</v>
      </c>
      <c r="R65" s="281">
        <f>P65/(Makro!R6+Makro!S6+Makro!T6+Makro!U6)*100</f>
        <v>1.7229837681882312</v>
      </c>
    </row>
    <row r="66" spans="10:18" x14ac:dyDescent="0.25">
      <c r="J66" s="275" t="s">
        <v>30</v>
      </c>
      <c r="K66" s="275">
        <v>72.5</v>
      </c>
      <c r="L66" s="275">
        <v>131</v>
      </c>
      <c r="M66" s="275">
        <v>167</v>
      </c>
      <c r="N66" s="275">
        <v>214</v>
      </c>
      <c r="O66" s="276">
        <f>AVERAGE(K66:N66)</f>
        <v>146.125</v>
      </c>
      <c r="P66" s="280">
        <f>SUM(K66:N66)</f>
        <v>584.5</v>
      </c>
      <c r="Q66" s="281">
        <f>O66/Makro!U6*100</f>
        <v>0.40492170184127702</v>
      </c>
      <c r="R66" s="281">
        <f>P66/(Makro!R6+Makro!S6+Makro!T6+Makro!U6)*100</f>
        <v>0.43786261413305272</v>
      </c>
    </row>
    <row r="67" spans="10:18" x14ac:dyDescent="0.25">
      <c r="J67" s="275" t="s">
        <v>46</v>
      </c>
      <c r="K67" s="275"/>
      <c r="L67" s="275"/>
      <c r="M67" s="275"/>
      <c r="N67" s="275"/>
      <c r="O67" s="276"/>
      <c r="P67" s="280"/>
      <c r="Q67" s="281"/>
      <c r="R67" s="275"/>
    </row>
    <row r="68" spans="10:18" x14ac:dyDescent="0.25">
      <c r="J68" s="275" t="s">
        <v>48</v>
      </c>
      <c r="K68" s="275">
        <v>6.5</v>
      </c>
      <c r="L68" s="275">
        <v>6.5</v>
      </c>
      <c r="M68" s="275">
        <v>6.5</v>
      </c>
      <c r="N68" s="275">
        <v>4.5</v>
      </c>
      <c r="O68" s="276">
        <f>AVERAGE(K68:N68)</f>
        <v>6</v>
      </c>
      <c r="P68" s="280">
        <f>SUM(K68:N68)</f>
        <v>24</v>
      </c>
      <c r="Q68" s="281">
        <f>O68/Makro!U6*100</f>
        <v>1.6626382966964327E-2</v>
      </c>
      <c r="R68" s="281">
        <f>P68/(Makro!R6+Makro!S6+Makro!T6+Makro!U6)*100</f>
        <v>1.797896105935546E-2</v>
      </c>
    </row>
    <row r="69" spans="10:18" x14ac:dyDescent="0.25">
      <c r="J69" s="275" t="s">
        <v>617</v>
      </c>
      <c r="K69" s="280">
        <f>SUM(K59:K68)</f>
        <v>312.5</v>
      </c>
      <c r="L69" s="280">
        <f>SUM(L59:L68)</f>
        <v>612</v>
      </c>
      <c r="M69" s="280">
        <f>SUM(M59:M68)</f>
        <v>889.5</v>
      </c>
      <c r="N69" s="290">
        <f>SUM(N59:N68)</f>
        <v>1080</v>
      </c>
      <c r="O69" s="276">
        <f>AVERAGE(K69:N69)</f>
        <v>723.5</v>
      </c>
      <c r="P69" s="290">
        <f>SUM(P59:P68)</f>
        <v>2894</v>
      </c>
      <c r="Q69" s="281">
        <f>O69/Makro!U6*100</f>
        <v>2.0048646794331151</v>
      </c>
      <c r="R69" s="281">
        <f>P69/(Makro!R6+Makro!S6+Makro!T6+Makro!U6)*100</f>
        <v>2.167963054407279</v>
      </c>
    </row>
  </sheetData>
  <mergeCells count="12">
    <mergeCell ref="Z1:Z2"/>
    <mergeCell ref="AA1:AA2"/>
    <mergeCell ref="Q43:Q44"/>
    <mergeCell ref="R43:R44"/>
    <mergeCell ref="Q57:Q58"/>
    <mergeCell ref="R57:R58"/>
    <mergeCell ref="Q1:Q2"/>
    <mergeCell ref="R1:R2"/>
    <mergeCell ref="Q15:Q16"/>
    <mergeCell ref="R15:R16"/>
    <mergeCell ref="Q29:Q30"/>
    <mergeCell ref="R29:R30"/>
  </mergeCells>
  <pageMargins left="0.7" right="0.7" top="0.75" bottom="0.75" header="0.3" footer="0.3"/>
  <pageSetup paperSize="9" scale="95" orientation="portrait" r:id="rId1"/>
  <ignoredErrors>
    <ignoredError sqref="T8:W8 K13:N13 K27:N27 T28:W28 T38:W38 K41:N41 T48:W48 K55:N55 K69:N69" formulaRange="1"/>
    <ignoredError sqref="O13 O27 O41 O55 O69"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118"/>
  <sheetViews>
    <sheetView zoomScale="85" zoomScaleNormal="85" workbookViewId="0">
      <pane xSplit="4" ySplit="4" topLeftCell="K5" activePane="bottomRight" state="frozen"/>
      <selection pane="topRight" activeCell="E1" sqref="E1"/>
      <selection pane="bottomLeft" activeCell="A5" sqref="A5"/>
      <selection pane="bottomRight" activeCell="B4" sqref="B4"/>
    </sheetView>
  </sheetViews>
  <sheetFormatPr defaultRowHeight="15" x14ac:dyDescent="0.25"/>
  <cols>
    <col min="1" max="1" width="6.140625" style="64" customWidth="1"/>
    <col min="2" max="2" width="41.42578125" style="64" customWidth="1"/>
    <col min="3" max="3" width="33.140625" style="64" customWidth="1"/>
    <col min="4" max="4" width="17.85546875" style="65" bestFit="1" customWidth="1"/>
    <col min="5" max="10" width="8.5703125" style="65" customWidth="1"/>
    <col min="11" max="20" width="8.5703125" style="64" customWidth="1"/>
    <col min="21" max="16384" width="9.140625" style="64"/>
  </cols>
  <sheetData>
    <row r="1" spans="1:24" ht="20.25" x14ac:dyDescent="0.3">
      <c r="A1" s="63" t="s">
        <v>152</v>
      </c>
      <c r="E1" s="66">
        <v>2006</v>
      </c>
      <c r="F1" s="66">
        <v>2007</v>
      </c>
      <c r="G1" s="66">
        <v>2008</v>
      </c>
      <c r="H1" s="66">
        <v>2009</v>
      </c>
      <c r="I1" s="66">
        <v>2010</v>
      </c>
      <c r="J1" s="66">
        <v>2011</v>
      </c>
      <c r="K1" s="66">
        <v>2012</v>
      </c>
      <c r="L1" s="66">
        <v>2013</v>
      </c>
      <c r="M1" s="66">
        <v>2014</v>
      </c>
      <c r="N1" s="66">
        <v>2015</v>
      </c>
      <c r="O1" s="66">
        <v>2016</v>
      </c>
      <c r="P1" s="66">
        <v>2017</v>
      </c>
      <c r="Q1" s="66">
        <v>2018</v>
      </c>
      <c r="R1" s="66">
        <v>2019</v>
      </c>
      <c r="S1" s="66">
        <v>2020</v>
      </c>
      <c r="T1" s="66">
        <v>2021</v>
      </c>
      <c r="U1" s="66">
        <v>2022</v>
      </c>
      <c r="V1" s="66">
        <v>2023</v>
      </c>
      <c r="W1" s="66">
        <v>2024</v>
      </c>
      <c r="X1" s="66">
        <v>2025</v>
      </c>
    </row>
    <row r="2" spans="1:24" ht="6.75" customHeight="1" x14ac:dyDescent="0.25"/>
    <row r="3" spans="1:24" s="70" customFormat="1" x14ac:dyDescent="0.25">
      <c r="A3" s="67" t="s">
        <v>153</v>
      </c>
      <c r="B3" s="67" t="s">
        <v>154</v>
      </c>
      <c r="C3" s="67" t="s">
        <v>155</v>
      </c>
      <c r="D3" s="68" t="s">
        <v>156</v>
      </c>
      <c r="E3" s="68"/>
      <c r="F3" s="68"/>
      <c r="G3" s="68"/>
      <c r="H3" s="68"/>
      <c r="I3" s="68"/>
      <c r="J3" s="68"/>
      <c r="K3" s="69"/>
      <c r="L3" s="69"/>
      <c r="M3" s="69"/>
      <c r="N3" s="69"/>
      <c r="O3" s="69"/>
      <c r="P3" s="69"/>
      <c r="Q3" s="69"/>
      <c r="R3" s="69"/>
      <c r="S3" s="69"/>
      <c r="T3" s="69"/>
    </row>
    <row r="4" spans="1:24" x14ac:dyDescent="0.25">
      <c r="A4" s="71"/>
      <c r="B4" s="72" t="s">
        <v>157</v>
      </c>
      <c r="C4" s="73" t="s">
        <v>158</v>
      </c>
      <c r="D4" s="74"/>
      <c r="E4" s="74"/>
      <c r="F4" s="74"/>
      <c r="G4" s="74"/>
      <c r="H4" s="74"/>
      <c r="I4" s="74"/>
      <c r="J4" s="74"/>
      <c r="K4" s="74"/>
      <c r="L4" s="74" t="s">
        <v>159</v>
      </c>
      <c r="M4" s="74" t="s">
        <v>160</v>
      </c>
      <c r="N4" s="74" t="s">
        <v>161</v>
      </c>
      <c r="O4" s="74" t="s">
        <v>162</v>
      </c>
      <c r="P4" s="74" t="s">
        <v>163</v>
      </c>
      <c r="Q4" s="74" t="s">
        <v>164</v>
      </c>
      <c r="R4" s="74" t="s">
        <v>165</v>
      </c>
      <c r="S4" s="74" t="s">
        <v>166</v>
      </c>
      <c r="T4" s="74" t="s">
        <v>167</v>
      </c>
      <c r="U4" s="75" t="s">
        <v>168</v>
      </c>
      <c r="V4" s="75" t="s">
        <v>169</v>
      </c>
      <c r="W4" s="75" t="s">
        <v>170</v>
      </c>
      <c r="X4" s="75" t="s">
        <v>171</v>
      </c>
    </row>
    <row r="5" spans="1:24" x14ac:dyDescent="0.25">
      <c r="A5" s="76">
        <v>1</v>
      </c>
      <c r="B5" s="64" t="s">
        <v>172</v>
      </c>
      <c r="C5" s="64" t="s">
        <v>173</v>
      </c>
      <c r="D5" s="65" t="s">
        <v>174</v>
      </c>
      <c r="E5" s="94">
        <v>20565.664000000001</v>
      </c>
      <c r="F5" s="94">
        <v>22617.967000000001</v>
      </c>
      <c r="G5" s="94">
        <v>21815.562000000002</v>
      </c>
      <c r="H5" s="94">
        <v>18673.752</v>
      </c>
      <c r="I5" s="94">
        <v>17937.881000000001</v>
      </c>
      <c r="J5" s="94">
        <v>19082.501</v>
      </c>
      <c r="K5" s="77">
        <v>19852.409</v>
      </c>
      <c r="L5" s="77">
        <v>20364.539000000001</v>
      </c>
      <c r="M5" s="77">
        <v>20754.021000000001</v>
      </c>
      <c r="N5" s="77">
        <v>21342.748</v>
      </c>
      <c r="O5" s="77">
        <v>21785.745999999999</v>
      </c>
      <c r="P5" s="77">
        <v>22770.726694647747</v>
      </c>
      <c r="Q5" s="77">
        <v>23689.059133459075</v>
      </c>
      <c r="R5" s="77">
        <v>24486.645827823522</v>
      </c>
      <c r="S5" s="77">
        <v>25219.98765904102</v>
      </c>
      <c r="T5" s="77">
        <v>25949.427033761942</v>
      </c>
      <c r="U5" s="96">
        <v>26701.960417741037</v>
      </c>
      <c r="V5" s="96">
        <v>27476.317269855525</v>
      </c>
      <c r="W5" s="96">
        <v>28231.915994776555</v>
      </c>
      <c r="X5" s="96">
        <v>29022.4096426303</v>
      </c>
    </row>
    <row r="6" spans="1:24" x14ac:dyDescent="0.25">
      <c r="A6" s="76">
        <v>2</v>
      </c>
      <c r="B6" s="64" t="s">
        <v>175</v>
      </c>
      <c r="C6" s="64" t="s">
        <v>176</v>
      </c>
      <c r="D6" s="65" t="s">
        <v>174</v>
      </c>
      <c r="E6" s="94"/>
      <c r="F6" s="94">
        <v>22592.013999999999</v>
      </c>
      <c r="G6" s="94">
        <v>24351.234999999997</v>
      </c>
      <c r="H6" s="94">
        <v>18826.592000000001</v>
      </c>
      <c r="I6" s="94">
        <v>17937.882000000001</v>
      </c>
      <c r="J6" s="94">
        <v>20302.762000000002</v>
      </c>
      <c r="K6" s="77">
        <v>21885.613000000001</v>
      </c>
      <c r="L6" s="77">
        <v>22831.540999999997</v>
      </c>
      <c r="M6" s="77">
        <v>23681.522000000001</v>
      </c>
      <c r="N6" s="77">
        <v>24353.116000000002</v>
      </c>
      <c r="O6" s="77">
        <v>24926.688000000002</v>
      </c>
      <c r="P6" s="77">
        <v>26866.68161501443</v>
      </c>
      <c r="Q6" s="77">
        <v>28814.31179144284</v>
      </c>
      <c r="R6" s="77">
        <v>30689.970331700839</v>
      </c>
      <c r="S6" s="77">
        <v>32473.813188208493</v>
      </c>
      <c r="T6" s="77">
        <v>34238.352573763215</v>
      </c>
      <c r="U6" s="166">
        <f>T6+T6/100*U8</f>
        <v>36087.223612746428</v>
      </c>
      <c r="V6" s="78"/>
      <c r="W6" s="78"/>
      <c r="X6" s="78"/>
    </row>
    <row r="7" spans="1:24" x14ac:dyDescent="0.25">
      <c r="A7" s="76">
        <v>3</v>
      </c>
      <c r="B7" s="64" t="s">
        <v>177</v>
      </c>
      <c r="C7" s="64" t="s">
        <v>178</v>
      </c>
      <c r="D7" s="65" t="s">
        <v>179</v>
      </c>
      <c r="E7" s="95"/>
      <c r="F7" s="95">
        <f t="shared" ref="F7:K7" si="0">(F5-E5)/E5*100</f>
        <v>9.9792693296943877</v>
      </c>
      <c r="G7" s="95">
        <f t="shared" si="0"/>
        <v>-3.5476442246113402</v>
      </c>
      <c r="H7" s="95">
        <f t="shared" si="0"/>
        <v>-14.401691783140866</v>
      </c>
      <c r="I7" s="95">
        <f t="shared" si="0"/>
        <v>-3.9406703055711518</v>
      </c>
      <c r="J7" s="95">
        <f t="shared" si="0"/>
        <v>6.3810212588655197</v>
      </c>
      <c r="K7" s="95">
        <f t="shared" si="0"/>
        <v>4.0346283749703424</v>
      </c>
      <c r="L7" s="79">
        <v>2.5796869286744961</v>
      </c>
      <c r="M7" s="79">
        <v>1.9125500459401534</v>
      </c>
      <c r="N7" s="79">
        <v>2.8366888517651567</v>
      </c>
      <c r="O7" s="79">
        <v>2.0756371203933144</v>
      </c>
      <c r="P7" s="79">
        <v>4.5212162789731725</v>
      </c>
      <c r="Q7" s="79">
        <v>4.0329518294520694</v>
      </c>
      <c r="R7" s="79">
        <v>3.3668989970053964</v>
      </c>
      <c r="S7" s="79">
        <v>2.9948643696402932</v>
      </c>
      <c r="T7" s="79">
        <v>2.8923066283080834</v>
      </c>
      <c r="U7" s="97">
        <f>(U5-T5)/T5*100</f>
        <v>2.8999999999999937</v>
      </c>
      <c r="V7" s="97">
        <f>(V5-U5)/U5*100</f>
        <v>2.8999999999999924</v>
      </c>
      <c r="W7" s="267">
        <f>(W5-V5)/V5*100</f>
        <v>2.750000000000012</v>
      </c>
      <c r="X7" s="97">
        <f>(X5-W5)/W5*100</f>
        <v>2.8000000000000074</v>
      </c>
    </row>
    <row r="8" spans="1:24" x14ac:dyDescent="0.25">
      <c r="A8" s="76">
        <v>4</v>
      </c>
      <c r="B8" s="64" t="s">
        <v>180</v>
      </c>
      <c r="C8" s="64" t="s">
        <v>181</v>
      </c>
      <c r="D8" s="65" t="s">
        <v>179</v>
      </c>
      <c r="E8" s="95"/>
      <c r="F8" s="95"/>
      <c r="G8" s="95"/>
      <c r="H8" s="95"/>
      <c r="I8" s="95"/>
      <c r="J8" s="95"/>
      <c r="K8" s="79">
        <v>7.7962397431442731</v>
      </c>
      <c r="L8" s="79">
        <v>4.3221405622890119</v>
      </c>
      <c r="M8" s="79">
        <v>3.7228367546457086</v>
      </c>
      <c r="N8" s="79">
        <v>2.8359410345331737</v>
      </c>
      <c r="O8" s="79">
        <v>2.355230435398914</v>
      </c>
      <c r="P8" s="79">
        <v>7.7827973576530818</v>
      </c>
      <c r="Q8" s="79">
        <v>7.249239799454732</v>
      </c>
      <c r="R8" s="79">
        <v>6.509468467732149</v>
      </c>
      <c r="S8" s="79">
        <v>5.8124619777330189</v>
      </c>
      <c r="T8" s="79">
        <v>5.4337301730720045</v>
      </c>
      <c r="U8" s="165">
        <v>5.4</v>
      </c>
      <c r="V8" s="78"/>
      <c r="W8" s="78"/>
      <c r="X8" s="78"/>
    </row>
    <row r="9" spans="1:24" s="84" customFormat="1" hidden="1" x14ac:dyDescent="0.25">
      <c r="A9" s="80"/>
      <c r="B9" s="81" t="s">
        <v>182</v>
      </c>
      <c r="C9" s="81" t="s">
        <v>183</v>
      </c>
      <c r="D9" s="82"/>
      <c r="E9" s="82"/>
      <c r="F9" s="82"/>
      <c r="G9" s="82"/>
      <c r="H9" s="82"/>
      <c r="I9" s="82"/>
      <c r="J9" s="82"/>
      <c r="K9" s="80"/>
      <c r="L9" s="80"/>
      <c r="M9" s="80"/>
      <c r="N9" s="80"/>
      <c r="O9" s="80"/>
      <c r="P9" s="80"/>
      <c r="Q9" s="80"/>
      <c r="R9" s="80"/>
      <c r="S9" s="80"/>
      <c r="T9" s="80"/>
      <c r="U9" s="83"/>
      <c r="V9" s="83"/>
      <c r="W9" s="83"/>
      <c r="X9" s="83"/>
    </row>
    <row r="10" spans="1:24" hidden="1" x14ac:dyDescent="0.25">
      <c r="A10" s="76">
        <f>A8+1</f>
        <v>5</v>
      </c>
      <c r="B10" s="64" t="s">
        <v>184</v>
      </c>
      <c r="C10" s="64" t="s">
        <v>185</v>
      </c>
      <c r="D10" s="65" t="s">
        <v>174</v>
      </c>
      <c r="K10" s="77">
        <v>12153.052</v>
      </c>
      <c r="L10" s="77">
        <v>12766.031000000001</v>
      </c>
      <c r="M10" s="77">
        <v>12942.432000000001</v>
      </c>
      <c r="N10" s="77">
        <v>13266.218000000001</v>
      </c>
      <c r="O10" s="77">
        <v>13703.07</v>
      </c>
      <c r="P10" s="77">
        <v>14417.795085741031</v>
      </c>
      <c r="Q10" s="77">
        <v>15300.610120720217</v>
      </c>
      <c r="R10" s="77">
        <v>15838.081901614592</v>
      </c>
      <c r="S10" s="77">
        <v>16286.226358814471</v>
      </c>
      <c r="T10" s="77">
        <v>16705.371185257991</v>
      </c>
      <c r="U10" s="78"/>
      <c r="V10" s="78"/>
      <c r="W10" s="78"/>
      <c r="X10" s="78"/>
    </row>
    <row r="11" spans="1:24" hidden="1" x14ac:dyDescent="0.25">
      <c r="A11" s="76">
        <f t="shared" ref="A11:A16" si="1">A10+1</f>
        <v>6</v>
      </c>
      <c r="B11" s="64" t="s">
        <v>186</v>
      </c>
      <c r="C11" s="64" t="s">
        <v>187</v>
      </c>
      <c r="D11" s="65" t="s">
        <v>174</v>
      </c>
      <c r="K11" s="77">
        <v>3404.4140000000002</v>
      </c>
      <c r="L11" s="77">
        <v>3460.2170000000001</v>
      </c>
      <c r="M11" s="77">
        <v>3524.5450000000001</v>
      </c>
      <c r="N11" s="77">
        <v>3590.4110000000001</v>
      </c>
      <c r="O11" s="77">
        <v>3688.6889999999999</v>
      </c>
      <c r="P11" s="77">
        <v>3839.6870165075779</v>
      </c>
      <c r="Q11" s="77">
        <v>3958.7260591868398</v>
      </c>
      <c r="R11" s="77">
        <v>4069.1157848601088</v>
      </c>
      <c r="S11" s="77">
        <v>4181.1466795952347</v>
      </c>
      <c r="T11" s="77">
        <v>4288.7533136148668</v>
      </c>
      <c r="U11" s="78"/>
      <c r="V11" s="78"/>
      <c r="W11" s="78"/>
      <c r="X11" s="78"/>
    </row>
    <row r="12" spans="1:24" hidden="1" x14ac:dyDescent="0.25">
      <c r="A12" s="76">
        <f t="shared" si="1"/>
        <v>7</v>
      </c>
      <c r="B12" s="64" t="s">
        <v>188</v>
      </c>
      <c r="C12" s="64" t="s">
        <v>189</v>
      </c>
      <c r="D12" s="65" t="s">
        <v>174</v>
      </c>
      <c r="K12" s="77">
        <v>5173.5819999999985</v>
      </c>
      <c r="L12" s="77">
        <v>4935.8879999999981</v>
      </c>
      <c r="M12" s="77">
        <v>4521.1549999999997</v>
      </c>
      <c r="N12" s="77">
        <v>4614.3569999999972</v>
      </c>
      <c r="O12" s="77">
        <v>4588.4899999999989</v>
      </c>
      <c r="P12" s="77">
        <v>5697.6278442372331</v>
      </c>
      <c r="Q12" s="77">
        <v>6215.3093550039384</v>
      </c>
      <c r="R12" s="77">
        <v>6566.8635813872615</v>
      </c>
      <c r="S12" s="77">
        <v>6961.7880200466689</v>
      </c>
      <c r="T12" s="77">
        <v>7382.6131124233698</v>
      </c>
      <c r="U12" s="78"/>
      <c r="V12" s="78"/>
      <c r="W12" s="78"/>
      <c r="X12" s="78"/>
    </row>
    <row r="13" spans="1:24" hidden="1" x14ac:dyDescent="0.25">
      <c r="A13" s="76">
        <f t="shared" si="1"/>
        <v>8</v>
      </c>
      <c r="B13" s="64" t="s">
        <v>190</v>
      </c>
      <c r="C13" s="64" t="s">
        <v>191</v>
      </c>
      <c r="D13" s="65" t="s">
        <v>174</v>
      </c>
      <c r="K13" s="77">
        <v>4934.6409999999996</v>
      </c>
      <c r="L13" s="77">
        <v>4637.0050000000001</v>
      </c>
      <c r="M13" s="77">
        <v>4639.71</v>
      </c>
      <c r="N13" s="77">
        <v>4617.2179999999998</v>
      </c>
      <c r="O13" s="77">
        <v>3926.1030000000001</v>
      </c>
      <c r="P13" s="77">
        <v>4617.6278442372331</v>
      </c>
      <c r="Q13" s="77">
        <v>5135.3093550039384</v>
      </c>
      <c r="R13" s="77">
        <v>5596.8635813872615</v>
      </c>
      <c r="S13" s="77">
        <v>5991.7880200466689</v>
      </c>
      <c r="T13" s="77">
        <v>6412.6131124233698</v>
      </c>
      <c r="U13" s="78"/>
      <c r="V13" s="78"/>
      <c r="W13" s="78"/>
      <c r="X13" s="78"/>
    </row>
    <row r="14" spans="1:24" hidden="1" x14ac:dyDescent="0.25">
      <c r="A14" s="76">
        <f t="shared" si="1"/>
        <v>9</v>
      </c>
      <c r="B14" s="64" t="s">
        <v>192</v>
      </c>
      <c r="C14" s="64" t="s">
        <v>193</v>
      </c>
      <c r="D14" s="65" t="s">
        <v>174</v>
      </c>
      <c r="K14" s="77">
        <v>238.94099999999889</v>
      </c>
      <c r="L14" s="77">
        <v>298.88299999999799</v>
      </c>
      <c r="M14" s="77">
        <v>-118.55500000000029</v>
      </c>
      <c r="N14" s="77">
        <v>-2.8610000000026048</v>
      </c>
      <c r="O14" s="77">
        <v>662.38699999999881</v>
      </c>
      <c r="P14" s="77">
        <v>1080</v>
      </c>
      <c r="Q14" s="77">
        <v>1080</v>
      </c>
      <c r="R14" s="77">
        <v>970</v>
      </c>
      <c r="S14" s="77">
        <v>970</v>
      </c>
      <c r="T14" s="77">
        <v>970</v>
      </c>
      <c r="U14" s="78"/>
      <c r="V14" s="78"/>
      <c r="W14" s="78"/>
      <c r="X14" s="78"/>
    </row>
    <row r="15" spans="1:24" hidden="1" x14ac:dyDescent="0.25">
      <c r="A15" s="76">
        <f t="shared" si="1"/>
        <v>10</v>
      </c>
      <c r="B15" s="64" t="s">
        <v>194</v>
      </c>
      <c r="C15" s="64" t="s">
        <v>195</v>
      </c>
      <c r="D15" s="65" t="s">
        <v>174</v>
      </c>
      <c r="K15" s="77">
        <v>11839.004000000001</v>
      </c>
      <c r="L15" s="77">
        <v>11966.596</v>
      </c>
      <c r="M15" s="77">
        <v>12682.316999999999</v>
      </c>
      <c r="N15" s="77">
        <v>13060.303</v>
      </c>
      <c r="O15" s="77">
        <v>13592.939</v>
      </c>
      <c r="P15" s="77">
        <v>14131.514877646601</v>
      </c>
      <c r="Q15" s="77">
        <v>14691.357326500445</v>
      </c>
      <c r="R15" s="77">
        <v>15264.921499082464</v>
      </c>
      <c r="S15" s="77">
        <v>15837.556132624142</v>
      </c>
      <c r="T15" s="77">
        <v>16431.672070445777</v>
      </c>
      <c r="U15" s="78"/>
      <c r="V15" s="78"/>
      <c r="W15" s="78"/>
      <c r="X15" s="78"/>
    </row>
    <row r="16" spans="1:24" hidden="1" x14ac:dyDescent="0.25">
      <c r="A16" s="76">
        <f t="shared" si="1"/>
        <v>11</v>
      </c>
      <c r="B16" s="64" t="s">
        <v>196</v>
      </c>
      <c r="C16" s="64" t="s">
        <v>197</v>
      </c>
      <c r="D16" s="65" t="s">
        <v>174</v>
      </c>
      <c r="K16" s="77">
        <v>12717.643</v>
      </c>
      <c r="L16" s="77">
        <v>12764.192999999999</v>
      </c>
      <c r="M16" s="77">
        <v>12916.428</v>
      </c>
      <c r="N16" s="77">
        <v>13188.540999999999</v>
      </c>
      <c r="O16" s="77">
        <v>13787.441999999999</v>
      </c>
      <c r="P16" s="77">
        <v>15315.898129484694</v>
      </c>
      <c r="Q16" s="77">
        <v>16476.943727952366</v>
      </c>
      <c r="R16" s="77">
        <v>17252.336939120905</v>
      </c>
      <c r="S16" s="77">
        <v>18046.729532039499</v>
      </c>
      <c r="T16" s="77">
        <v>18858.982647980065</v>
      </c>
      <c r="U16" s="78"/>
      <c r="V16" s="78"/>
      <c r="W16" s="78"/>
      <c r="X16" s="78"/>
    </row>
    <row r="17" spans="1:24" s="84" customFormat="1" hidden="1" x14ac:dyDescent="0.25">
      <c r="A17" s="80"/>
      <c r="B17" s="81" t="s">
        <v>198</v>
      </c>
      <c r="C17" s="81" t="s">
        <v>199</v>
      </c>
      <c r="D17" s="82"/>
      <c r="E17" s="82"/>
      <c r="F17" s="82"/>
      <c r="G17" s="82"/>
      <c r="H17" s="82"/>
      <c r="I17" s="82"/>
      <c r="J17" s="82"/>
      <c r="K17" s="80"/>
      <c r="L17" s="80"/>
      <c r="M17" s="80"/>
      <c r="N17" s="80"/>
      <c r="O17" s="80"/>
      <c r="P17" s="80"/>
      <c r="Q17" s="80"/>
      <c r="R17" s="80"/>
      <c r="S17" s="80"/>
      <c r="T17" s="80"/>
      <c r="U17" s="83"/>
      <c r="V17" s="83"/>
      <c r="W17" s="83"/>
      <c r="X17" s="83"/>
    </row>
    <row r="18" spans="1:24" hidden="1" x14ac:dyDescent="0.25">
      <c r="A18" s="76">
        <f>A16+1</f>
        <v>12</v>
      </c>
      <c r="B18" s="64" t="s">
        <v>184</v>
      </c>
      <c r="C18" s="64" t="s">
        <v>185</v>
      </c>
      <c r="D18" s="65" t="s">
        <v>179</v>
      </c>
      <c r="K18" s="79">
        <v>3.1551785749147188</v>
      </c>
      <c r="L18" s="79">
        <v>5.0438276739044774</v>
      </c>
      <c r="M18" s="79">
        <v>1.3817998718630653</v>
      </c>
      <c r="N18" s="79">
        <v>2.5017400130052936</v>
      </c>
      <c r="O18" s="79">
        <v>3.2929656364760307</v>
      </c>
      <c r="P18" s="79">
        <v>5.215802632118427</v>
      </c>
      <c r="Q18" s="79">
        <v>6.1230932311715058</v>
      </c>
      <c r="R18" s="79">
        <v>3.5127473783971963</v>
      </c>
      <c r="S18" s="79">
        <v>2.8295374400999496</v>
      </c>
      <c r="T18" s="79">
        <v>2.5736153803159523</v>
      </c>
      <c r="U18" s="85"/>
      <c r="V18" s="85"/>
      <c r="W18" s="78"/>
      <c r="X18" s="78"/>
    </row>
    <row r="19" spans="1:24" hidden="1" x14ac:dyDescent="0.25">
      <c r="A19" s="76">
        <f t="shared" ref="A19:A24" si="2">A18+1</f>
        <v>13</v>
      </c>
      <c r="B19" s="64" t="s">
        <v>186</v>
      </c>
      <c r="C19" s="64" t="s">
        <v>187</v>
      </c>
      <c r="D19" s="65" t="s">
        <v>179</v>
      </c>
      <c r="K19" s="79">
        <v>0.28783586374179215</v>
      </c>
      <c r="L19" s="79">
        <v>1.639136720739609</v>
      </c>
      <c r="M19" s="79">
        <v>1.8590741563318192</v>
      </c>
      <c r="N19" s="79">
        <v>1.8687802255326513</v>
      </c>
      <c r="O19" s="79">
        <v>2.7372353750030332</v>
      </c>
      <c r="P19" s="79">
        <v>4.0935415403027475</v>
      </c>
      <c r="Q19" s="79">
        <v>3.1002277573012993</v>
      </c>
      <c r="R19" s="79">
        <v>2.7885164071177027</v>
      </c>
      <c r="S19" s="79">
        <v>2.7531999741063462</v>
      </c>
      <c r="T19" s="79">
        <v>2.5736153803159301</v>
      </c>
      <c r="U19" s="85"/>
      <c r="V19" s="85"/>
      <c r="W19" s="78"/>
      <c r="X19" s="78"/>
    </row>
    <row r="20" spans="1:24" hidden="1" x14ac:dyDescent="0.25">
      <c r="A20" s="76">
        <f t="shared" si="2"/>
        <v>14</v>
      </c>
      <c r="B20" s="64" t="s">
        <v>188</v>
      </c>
      <c r="C20" s="64" t="s">
        <v>189</v>
      </c>
      <c r="D20" s="65" t="s">
        <v>179</v>
      </c>
      <c r="K20" s="79">
        <v>-0.32356037404615012</v>
      </c>
      <c r="L20" s="79">
        <v>-4.5943796773686092</v>
      </c>
      <c r="M20" s="79">
        <v>-8.4023989199106364</v>
      </c>
      <c r="N20" s="79">
        <v>2.0614643824420353</v>
      </c>
      <c r="O20" s="79">
        <v>-0.560576479019681</v>
      </c>
      <c r="P20" s="79">
        <v>24.172175252364813</v>
      </c>
      <c r="Q20" s="79">
        <v>9.0859130311627077</v>
      </c>
      <c r="R20" s="79">
        <v>5.6562627264930443</v>
      </c>
      <c r="S20" s="79">
        <v>6.013897407260882</v>
      </c>
      <c r="T20" s="79">
        <v>6.0447846324094279</v>
      </c>
      <c r="U20" s="85"/>
      <c r="V20" s="85"/>
      <c r="W20" s="78"/>
      <c r="X20" s="78"/>
    </row>
    <row r="21" spans="1:24" hidden="1" x14ac:dyDescent="0.25">
      <c r="A21" s="76">
        <f t="shared" si="2"/>
        <v>15</v>
      </c>
      <c r="B21" s="64" t="s">
        <v>190</v>
      </c>
      <c r="C21" s="64" t="s">
        <v>191</v>
      </c>
      <c r="D21" s="65" t="s">
        <v>179</v>
      </c>
      <c r="K21" s="79">
        <v>14.380228466500355</v>
      </c>
      <c r="L21" s="79">
        <v>-6.0315633903256449</v>
      </c>
      <c r="M21" s="79">
        <v>5.8335067570558508E-2</v>
      </c>
      <c r="N21" s="79">
        <v>-0.48477167754019668</v>
      </c>
      <c r="O21" s="79">
        <v>-14.96821246040364</v>
      </c>
      <c r="P21" s="79">
        <v>17.613517634082278</v>
      </c>
      <c r="Q21" s="79">
        <v>11.210983826095223</v>
      </c>
      <c r="R21" s="79">
        <v>8.9878563193778405</v>
      </c>
      <c r="S21" s="79">
        <v>7.0561741038812187</v>
      </c>
      <c r="T21" s="79">
        <v>7.0233641605602637</v>
      </c>
      <c r="U21" s="85"/>
      <c r="V21" s="85"/>
      <c r="W21" s="78"/>
      <c r="X21" s="78"/>
    </row>
    <row r="22" spans="1:24" hidden="1" x14ac:dyDescent="0.25">
      <c r="A22" s="76">
        <f t="shared" si="2"/>
        <v>16</v>
      </c>
      <c r="B22" s="64" t="s">
        <v>192</v>
      </c>
      <c r="C22" s="64" t="s">
        <v>200</v>
      </c>
      <c r="D22" s="65" t="s">
        <v>201</v>
      </c>
      <c r="K22" s="65" t="s">
        <v>201</v>
      </c>
      <c r="L22" s="65" t="s">
        <v>201</v>
      </c>
      <c r="M22" s="65" t="s">
        <v>201</v>
      </c>
      <c r="N22" s="65" t="s">
        <v>201</v>
      </c>
      <c r="O22" s="65" t="s">
        <v>201</v>
      </c>
      <c r="P22" s="65" t="s">
        <v>201</v>
      </c>
      <c r="Q22" s="65" t="s">
        <v>201</v>
      </c>
      <c r="R22" s="65" t="s">
        <v>201</v>
      </c>
      <c r="S22" s="65" t="s">
        <v>201</v>
      </c>
      <c r="T22" s="65" t="s">
        <v>201</v>
      </c>
      <c r="U22" s="85"/>
      <c r="V22" s="85"/>
      <c r="W22" s="78"/>
      <c r="X22" s="78"/>
    </row>
    <row r="23" spans="1:24" hidden="1" x14ac:dyDescent="0.25">
      <c r="A23" s="76">
        <f t="shared" si="2"/>
        <v>17</v>
      </c>
      <c r="B23" s="64" t="s">
        <v>194</v>
      </c>
      <c r="C23" s="64" t="s">
        <v>195</v>
      </c>
      <c r="D23" s="65" t="s">
        <v>179</v>
      </c>
      <c r="K23" s="79">
        <v>9.7791093735786649</v>
      </c>
      <c r="L23" s="79">
        <v>1.0777257951766872</v>
      </c>
      <c r="M23" s="79">
        <v>5.9809907512545779</v>
      </c>
      <c r="N23" s="79">
        <v>2.9804175372686315</v>
      </c>
      <c r="O23" s="79">
        <v>4.0782821041747797</v>
      </c>
      <c r="P23" s="79">
        <v>3.9621738731160372</v>
      </c>
      <c r="Q23" s="79">
        <v>3.9616591264352685</v>
      </c>
      <c r="R23" s="79">
        <v>3.9040924526926979</v>
      </c>
      <c r="S23" s="79">
        <v>3.7513106999999879</v>
      </c>
      <c r="T23" s="79">
        <v>3.7513106999999879</v>
      </c>
      <c r="U23" s="85"/>
      <c r="V23" s="85"/>
      <c r="W23" s="78"/>
      <c r="X23" s="78"/>
    </row>
    <row r="24" spans="1:24" hidden="1" x14ac:dyDescent="0.25">
      <c r="A24" s="76">
        <f t="shared" si="2"/>
        <v>18</v>
      </c>
      <c r="B24" s="64" t="s">
        <v>196</v>
      </c>
      <c r="C24" s="64" t="s">
        <v>197</v>
      </c>
      <c r="D24" s="65" t="s">
        <v>179</v>
      </c>
      <c r="K24" s="79">
        <v>5.3811348552625926</v>
      </c>
      <c r="L24" s="79">
        <v>0.36602694382912304</v>
      </c>
      <c r="M24" s="79">
        <v>1.19267234520819</v>
      </c>
      <c r="N24" s="79">
        <v>2.1067202170754973</v>
      </c>
      <c r="O24" s="79">
        <v>4.5410709190652598</v>
      </c>
      <c r="P24" s="79">
        <v>11.085857184274616</v>
      </c>
      <c r="Q24" s="79">
        <v>7.5806563131452176</v>
      </c>
      <c r="R24" s="79">
        <v>4.7059286234808262</v>
      </c>
      <c r="S24" s="79">
        <v>4.604550651438144</v>
      </c>
      <c r="T24" s="79">
        <v>4.5008327658400571</v>
      </c>
      <c r="U24" s="85"/>
      <c r="V24" s="85"/>
      <c r="W24" s="78"/>
      <c r="X24" s="78"/>
    </row>
    <row r="25" spans="1:24" s="84" customFormat="1" hidden="1" x14ac:dyDescent="0.25">
      <c r="A25" s="80"/>
      <c r="B25" s="81" t="s">
        <v>202</v>
      </c>
      <c r="C25" s="81" t="s">
        <v>203</v>
      </c>
      <c r="D25" s="82"/>
      <c r="E25" s="82"/>
      <c r="F25" s="82"/>
      <c r="G25" s="82"/>
      <c r="H25" s="82"/>
      <c r="I25" s="82"/>
      <c r="J25" s="82"/>
      <c r="K25" s="80"/>
      <c r="L25" s="80"/>
      <c r="M25" s="80"/>
      <c r="N25" s="80"/>
      <c r="O25" s="80"/>
      <c r="P25" s="80"/>
      <c r="Q25" s="80"/>
      <c r="R25" s="80"/>
      <c r="S25" s="80"/>
      <c r="T25" s="80"/>
      <c r="U25" s="83"/>
      <c r="V25" s="83"/>
      <c r="W25" s="83"/>
      <c r="X25" s="83"/>
    </row>
    <row r="26" spans="1:24" hidden="1" x14ac:dyDescent="0.25">
      <c r="A26" s="76">
        <f>A24+1</f>
        <v>19</v>
      </c>
      <c r="B26" s="64" t="s">
        <v>184</v>
      </c>
      <c r="C26" s="64" t="s">
        <v>185</v>
      </c>
      <c r="D26" s="65" t="s">
        <v>174</v>
      </c>
      <c r="K26" s="77">
        <v>13331.181</v>
      </c>
      <c r="L26" s="77">
        <v>14039.43</v>
      </c>
      <c r="M26" s="77">
        <v>14468.681</v>
      </c>
      <c r="N26" s="77">
        <v>14678.594999999999</v>
      </c>
      <c r="O26" s="77">
        <v>15319.529</v>
      </c>
      <c r="P26" s="77">
        <v>16638.311626969451</v>
      </c>
      <c r="Q26" s="77">
        <v>18151.489506861122</v>
      </c>
      <c r="R26" s="77">
        <v>19240.044010141111</v>
      </c>
      <c r="S26" s="77">
        <v>20199.921672336652</v>
      </c>
      <c r="T26" s="77">
        <v>21154.905552537144</v>
      </c>
      <c r="U26" s="78"/>
      <c r="V26" s="78"/>
      <c r="W26" s="78"/>
      <c r="X26" s="78"/>
    </row>
    <row r="27" spans="1:24" hidden="1" x14ac:dyDescent="0.25">
      <c r="A27" s="76">
        <f t="shared" ref="A27:A32" si="3">A26+1</f>
        <v>20</v>
      </c>
      <c r="B27" s="64" t="s">
        <v>186</v>
      </c>
      <c r="C27" s="64" t="s">
        <v>187</v>
      </c>
      <c r="D27" s="65" t="s">
        <v>174</v>
      </c>
      <c r="K27" s="77">
        <v>3799.1370000000002</v>
      </c>
      <c r="L27" s="77">
        <v>4021.8020000000001</v>
      </c>
      <c r="M27" s="77">
        <v>4135.5810000000001</v>
      </c>
      <c r="N27" s="77">
        <v>4358.3620000000001</v>
      </c>
      <c r="O27" s="77">
        <v>4492.6549999999997</v>
      </c>
      <c r="P27" s="77">
        <v>4813.9569311358573</v>
      </c>
      <c r="Q27" s="77">
        <v>5112.0965769436443</v>
      </c>
      <c r="R27" s="77">
        <v>5410.8164985820586</v>
      </c>
      <c r="S27" s="77">
        <v>5708.4544754690169</v>
      </c>
      <c r="T27" s="77">
        <v>5994.4887477568427</v>
      </c>
      <c r="U27" s="78"/>
      <c r="V27" s="78"/>
      <c r="W27" s="78"/>
      <c r="X27" s="78"/>
    </row>
    <row r="28" spans="1:24" hidden="1" x14ac:dyDescent="0.25">
      <c r="A28" s="76">
        <f t="shared" si="3"/>
        <v>21</v>
      </c>
      <c r="B28" s="64" t="s">
        <v>188</v>
      </c>
      <c r="C28" s="64" t="s">
        <v>189</v>
      </c>
      <c r="D28" s="65" t="s">
        <v>174</v>
      </c>
      <c r="K28" s="77">
        <v>5728.5130000000008</v>
      </c>
      <c r="L28" s="77">
        <v>5579.1759999999995</v>
      </c>
      <c r="M28" s="77">
        <v>5418.6470000000008</v>
      </c>
      <c r="N28" s="77">
        <v>5440.2730000000001</v>
      </c>
      <c r="O28" s="77">
        <v>4891.0220000000008</v>
      </c>
      <c r="P28" s="77">
        <v>6136.4296208282531</v>
      </c>
      <c r="Q28" s="77">
        <v>6845.7710008561353</v>
      </c>
      <c r="R28" s="77">
        <v>7462.1044336183077</v>
      </c>
      <c r="S28" s="77">
        <v>8137.6125931825381</v>
      </c>
      <c r="T28" s="77">
        <v>8801.4089353741711</v>
      </c>
      <c r="U28" s="78"/>
      <c r="V28" s="78"/>
      <c r="W28" s="78"/>
      <c r="X28" s="78"/>
    </row>
    <row r="29" spans="1:24" hidden="1" x14ac:dyDescent="0.25">
      <c r="A29" s="76">
        <f t="shared" si="3"/>
        <v>22</v>
      </c>
      <c r="B29" s="64" t="s">
        <v>190</v>
      </c>
      <c r="C29" s="64" t="s">
        <v>191</v>
      </c>
      <c r="D29" s="65" t="s">
        <v>174</v>
      </c>
      <c r="K29" s="77">
        <v>5551.2340000000004</v>
      </c>
      <c r="L29" s="77">
        <v>5291.0259999999998</v>
      </c>
      <c r="M29" s="77">
        <v>5337.31</v>
      </c>
      <c r="N29" s="77">
        <v>5384.46</v>
      </c>
      <c r="O29" s="77">
        <v>4537.7520000000004</v>
      </c>
      <c r="P29" s="77">
        <v>5404.9159709528767</v>
      </c>
      <c r="Q29" s="77">
        <v>6187.4087159682967</v>
      </c>
      <c r="R29" s="77">
        <v>6900.3629099848422</v>
      </c>
      <c r="S29" s="77">
        <v>7547.7839933673986</v>
      </c>
      <c r="T29" s="77">
        <v>8241.0717655497883</v>
      </c>
      <c r="U29" s="78"/>
      <c r="V29" s="78"/>
      <c r="W29" s="78"/>
      <c r="X29" s="78"/>
    </row>
    <row r="30" spans="1:24" hidden="1" x14ac:dyDescent="0.25">
      <c r="A30" s="76">
        <f t="shared" si="3"/>
        <v>23</v>
      </c>
      <c r="B30" s="64" t="s">
        <v>192</v>
      </c>
      <c r="C30" s="64" t="s">
        <v>200</v>
      </c>
      <c r="D30" s="65" t="s">
        <v>174</v>
      </c>
      <c r="K30" s="77">
        <v>177.279</v>
      </c>
      <c r="L30" s="77">
        <v>288.14999999999998</v>
      </c>
      <c r="M30" s="77">
        <v>81.337000000000003</v>
      </c>
      <c r="N30" s="77">
        <v>55.813000000000002</v>
      </c>
      <c r="O30" s="77">
        <v>353.27</v>
      </c>
      <c r="P30" s="77">
        <v>731.51364987537625</v>
      </c>
      <c r="Q30" s="77">
        <v>658.36228488783865</v>
      </c>
      <c r="R30" s="77">
        <v>561.74152363346593</v>
      </c>
      <c r="S30" s="77">
        <v>589.82859981513934</v>
      </c>
      <c r="T30" s="77">
        <v>560.33716982438239</v>
      </c>
      <c r="U30" s="78"/>
      <c r="V30" s="78"/>
      <c r="W30" s="78"/>
      <c r="X30" s="78"/>
    </row>
    <row r="31" spans="1:24" hidden="1" x14ac:dyDescent="0.25">
      <c r="A31" s="76">
        <f t="shared" si="3"/>
        <v>24</v>
      </c>
      <c r="B31" s="64" t="s">
        <v>194</v>
      </c>
      <c r="C31" s="64" t="s">
        <v>195</v>
      </c>
      <c r="D31" s="65" t="s">
        <v>174</v>
      </c>
      <c r="K31" s="77">
        <v>13417.956</v>
      </c>
      <c r="L31" s="77">
        <v>13741.264999999999</v>
      </c>
      <c r="M31" s="77">
        <v>14345.879000000001</v>
      </c>
      <c r="N31" s="77">
        <v>14690.398999999999</v>
      </c>
      <c r="O31" s="77">
        <v>14965.835999999999</v>
      </c>
      <c r="P31" s="77">
        <v>16227.837206972465</v>
      </c>
      <c r="Q31" s="77">
        <v>17596.170139135884</v>
      </c>
      <c r="R31" s="77">
        <v>19069.315947749386</v>
      </c>
      <c r="S31" s="77">
        <v>20635.405842518619</v>
      </c>
      <c r="T31" s="77">
        <v>22330.112703162173</v>
      </c>
      <c r="U31" s="78"/>
      <c r="V31" s="78"/>
      <c r="W31" s="78"/>
      <c r="X31" s="78"/>
    </row>
    <row r="32" spans="1:24" hidden="1" x14ac:dyDescent="0.25">
      <c r="A32" s="76">
        <f t="shared" si="3"/>
        <v>25</v>
      </c>
      <c r="B32" s="64" t="s">
        <v>196</v>
      </c>
      <c r="C32" s="64" t="s">
        <v>197</v>
      </c>
      <c r="D32" s="65" t="s">
        <v>174</v>
      </c>
      <c r="K32" s="77">
        <v>14391.173000000001</v>
      </c>
      <c r="L32" s="77">
        <v>14550.132</v>
      </c>
      <c r="M32" s="77">
        <v>14687.266</v>
      </c>
      <c r="N32" s="77">
        <v>14814.513000000001</v>
      </c>
      <c r="O32" s="77">
        <v>14742.353999999999</v>
      </c>
      <c r="P32" s="77">
        <v>16949.853770891597</v>
      </c>
      <c r="Q32" s="77">
        <v>18891.215432353947</v>
      </c>
      <c r="R32" s="77">
        <v>20492.310558390025</v>
      </c>
      <c r="S32" s="77">
        <v>22207.581395298337</v>
      </c>
      <c r="T32" s="77">
        <v>24042.563365067115</v>
      </c>
      <c r="U32" s="78"/>
      <c r="V32" s="78"/>
      <c r="W32" s="78"/>
      <c r="X32" s="78"/>
    </row>
    <row r="33" spans="1:24" hidden="1" x14ac:dyDescent="0.25">
      <c r="A33" s="71"/>
      <c r="B33" s="72" t="s">
        <v>204</v>
      </c>
      <c r="C33" s="72" t="s">
        <v>205</v>
      </c>
      <c r="D33" s="74"/>
      <c r="E33" s="74"/>
      <c r="F33" s="74"/>
      <c r="G33" s="74"/>
      <c r="H33" s="74"/>
      <c r="I33" s="74"/>
      <c r="J33" s="74"/>
      <c r="K33" s="71"/>
      <c r="L33" s="71"/>
      <c r="M33" s="71"/>
      <c r="N33" s="71"/>
      <c r="O33" s="71"/>
      <c r="P33" s="71"/>
      <c r="Q33" s="71"/>
      <c r="R33" s="71"/>
      <c r="S33" s="71"/>
      <c r="T33" s="71"/>
      <c r="U33" s="78"/>
      <c r="V33" s="78"/>
      <c r="W33" s="78"/>
      <c r="X33" s="78"/>
    </row>
    <row r="34" spans="1:24" hidden="1" x14ac:dyDescent="0.25">
      <c r="A34" s="76">
        <f>A32+1</f>
        <v>26</v>
      </c>
      <c r="B34" s="64" t="s">
        <v>206</v>
      </c>
      <c r="C34" s="64" t="s">
        <v>207</v>
      </c>
      <c r="D34" s="65" t="s">
        <v>179</v>
      </c>
      <c r="K34" s="79">
        <v>3.615730095767745</v>
      </c>
      <c r="L34" s="79">
        <v>1.698634189462922</v>
      </c>
      <c r="M34" s="79">
        <v>1.7763138179640379</v>
      </c>
      <c r="N34" s="79">
        <v>-7.2718913874325608E-4</v>
      </c>
      <c r="O34" s="79">
        <v>0.27390797931130351</v>
      </c>
      <c r="P34" s="79">
        <v>3.1204966750239151</v>
      </c>
      <c r="Q34" s="79">
        <v>3.0916050284484129</v>
      </c>
      <c r="R34" s="79">
        <v>3.0402087140273011</v>
      </c>
      <c r="S34" s="79">
        <v>2.7356680600894663</v>
      </c>
      <c r="T34" s="79">
        <v>2.4699840328632661</v>
      </c>
      <c r="U34" s="78"/>
      <c r="V34" s="78"/>
      <c r="W34" s="78"/>
      <c r="X34" s="78"/>
    </row>
    <row r="35" spans="1:24" hidden="1" x14ac:dyDescent="0.25">
      <c r="A35" s="76">
        <f>A34+1</f>
        <v>27</v>
      </c>
      <c r="B35" s="86" t="s">
        <v>208</v>
      </c>
      <c r="C35" s="86" t="s">
        <v>209</v>
      </c>
      <c r="D35" s="87" t="s">
        <v>179</v>
      </c>
      <c r="E35" s="87"/>
      <c r="F35" s="87"/>
      <c r="G35" s="87"/>
      <c r="H35" s="87"/>
      <c r="I35" s="87"/>
      <c r="J35" s="87"/>
      <c r="K35" s="79">
        <v>3.3479370757350466</v>
      </c>
      <c r="L35" s="79">
        <v>0.25598594291578536</v>
      </c>
      <c r="M35" s="79">
        <v>1.6528287750360136</v>
      </c>
      <c r="N35" s="79">
        <v>-1.025273903482983</v>
      </c>
      <c r="O35" s="79">
        <v>1.0392650513217632</v>
      </c>
      <c r="P35" s="79">
        <v>3.2245191638590902</v>
      </c>
      <c r="Q35" s="79">
        <v>2.8000000000000003</v>
      </c>
      <c r="R35" s="79">
        <v>2.4</v>
      </c>
      <c r="S35" s="79">
        <v>2.1</v>
      </c>
      <c r="T35" s="79">
        <v>2.1</v>
      </c>
      <c r="U35" s="78"/>
      <c r="V35" s="78"/>
      <c r="W35" s="78"/>
      <c r="X35" s="78"/>
    </row>
    <row r="36" spans="1:24" hidden="1" x14ac:dyDescent="0.25">
      <c r="A36" s="76">
        <f t="shared" ref="A36:A41" si="4">A35+1</f>
        <v>28</v>
      </c>
      <c r="B36" s="86" t="s">
        <v>210</v>
      </c>
      <c r="C36" s="86" t="s">
        <v>211</v>
      </c>
      <c r="D36" s="87" t="s">
        <v>179</v>
      </c>
      <c r="E36" s="87"/>
      <c r="F36" s="87"/>
      <c r="G36" s="87"/>
      <c r="H36" s="87"/>
      <c r="I36" s="87"/>
      <c r="J36" s="87"/>
      <c r="K36" s="79">
        <v>2.4438745014633696</v>
      </c>
      <c r="L36" s="79">
        <v>4.1537145317375206</v>
      </c>
      <c r="M36" s="79">
        <v>0.95227753260758163</v>
      </c>
      <c r="N36" s="79">
        <v>3.453612880782714</v>
      </c>
      <c r="O36" s="79">
        <v>0.33487070183007006</v>
      </c>
      <c r="P36" s="79">
        <v>2.9379099976106366</v>
      </c>
      <c r="Q36" s="79">
        <v>3</v>
      </c>
      <c r="R36" s="79">
        <v>2.9720023690359012</v>
      </c>
      <c r="S36" s="79">
        <v>2.6739761047458273</v>
      </c>
      <c r="T36" s="79">
        <v>2.3759498404557529</v>
      </c>
      <c r="U36" s="78"/>
      <c r="V36" s="78"/>
      <c r="W36" s="78"/>
      <c r="X36" s="78"/>
    </row>
    <row r="37" spans="1:24" hidden="1" x14ac:dyDescent="0.25">
      <c r="A37" s="76">
        <f t="shared" si="4"/>
        <v>29</v>
      </c>
      <c r="B37" s="86" t="s">
        <v>212</v>
      </c>
      <c r="C37" s="86" t="s">
        <v>213</v>
      </c>
      <c r="D37" s="87" t="s">
        <v>179</v>
      </c>
      <c r="E37" s="87"/>
      <c r="F37" s="87"/>
      <c r="G37" s="87"/>
      <c r="H37" s="87"/>
      <c r="I37" s="87"/>
      <c r="J37" s="87"/>
      <c r="K37" s="79">
        <v>12.450885410730123</v>
      </c>
      <c r="L37" s="79">
        <v>2.0831820832416952</v>
      </c>
      <c r="M37" s="79">
        <v>6.0319376987328752</v>
      </c>
      <c r="N37" s="79">
        <v>-1.6287842565309063</v>
      </c>
      <c r="O37" s="79">
        <v>-9.5891973844988883</v>
      </c>
      <c r="P37" s="79">
        <v>1.0396544194749566</v>
      </c>
      <c r="Q37" s="79">
        <v>2.2675704905816332</v>
      </c>
      <c r="R37" s="79">
        <v>3.1676909897935275</v>
      </c>
      <c r="S37" s="79">
        <v>2.8662450440819782</v>
      </c>
      <c r="T37" s="79">
        <v>1.9919452210225472</v>
      </c>
      <c r="U37" s="78"/>
      <c r="V37" s="78"/>
      <c r="W37" s="78"/>
      <c r="X37" s="78"/>
    </row>
    <row r="38" spans="1:24" hidden="1" x14ac:dyDescent="0.25">
      <c r="A38" s="76">
        <f t="shared" si="4"/>
        <v>30</v>
      </c>
      <c r="B38" s="86" t="s">
        <v>214</v>
      </c>
      <c r="C38" s="86" t="s">
        <v>215</v>
      </c>
      <c r="D38" s="87" t="s">
        <v>179</v>
      </c>
      <c r="E38" s="87"/>
      <c r="F38" s="87"/>
      <c r="G38" s="87"/>
      <c r="H38" s="87"/>
      <c r="I38" s="87"/>
      <c r="J38" s="87"/>
      <c r="K38" s="79">
        <v>7.7958214475638812</v>
      </c>
      <c r="L38" s="79">
        <v>1.4304517683945193</v>
      </c>
      <c r="M38" s="79">
        <v>0.81595312179752</v>
      </c>
      <c r="N38" s="79">
        <v>1.3748403260851063</v>
      </c>
      <c r="O38" s="79">
        <v>-0.89004181120482428</v>
      </c>
      <c r="P38" s="79">
        <v>1.2723645906466128</v>
      </c>
      <c r="Q38" s="79">
        <v>2.9371584607183356</v>
      </c>
      <c r="R38" s="79">
        <v>2.3257689290140795</v>
      </c>
      <c r="S38" s="79">
        <v>2.1729215460880158</v>
      </c>
      <c r="T38" s="79">
        <v>2.0200741631619521</v>
      </c>
      <c r="U38" s="78"/>
      <c r="V38" s="78"/>
      <c r="W38" s="78"/>
      <c r="X38" s="78"/>
    </row>
    <row r="39" spans="1:24" hidden="1" x14ac:dyDescent="0.25">
      <c r="A39" s="76">
        <f t="shared" si="4"/>
        <v>31</v>
      </c>
      <c r="B39" s="86" t="s">
        <v>216</v>
      </c>
      <c r="C39" s="86" t="s">
        <v>217</v>
      </c>
      <c r="D39" s="87" t="s">
        <v>201</v>
      </c>
      <c r="E39" s="87"/>
      <c r="F39" s="87"/>
      <c r="G39" s="87"/>
      <c r="H39" s="87"/>
      <c r="I39" s="87"/>
      <c r="J39" s="87"/>
      <c r="K39" s="87" t="s">
        <v>201</v>
      </c>
      <c r="L39" s="87" t="s">
        <v>201</v>
      </c>
      <c r="M39" s="87" t="s">
        <v>201</v>
      </c>
      <c r="N39" s="87" t="s">
        <v>201</v>
      </c>
      <c r="O39" s="87" t="s">
        <v>201</v>
      </c>
      <c r="P39" s="87" t="s">
        <v>201</v>
      </c>
      <c r="Q39" s="87" t="s">
        <v>201</v>
      </c>
      <c r="R39" s="87" t="s">
        <v>201</v>
      </c>
      <c r="S39" s="87" t="s">
        <v>201</v>
      </c>
      <c r="T39" s="87" t="s">
        <v>201</v>
      </c>
      <c r="U39" s="78"/>
      <c r="V39" s="78"/>
      <c r="W39" s="78"/>
      <c r="X39" s="78"/>
    </row>
    <row r="40" spans="1:24" hidden="1" x14ac:dyDescent="0.25">
      <c r="A40" s="76">
        <f t="shared" si="4"/>
        <v>32</v>
      </c>
      <c r="B40" s="86" t="s">
        <v>218</v>
      </c>
      <c r="C40" s="86" t="s">
        <v>219</v>
      </c>
      <c r="D40" s="87" t="s">
        <v>179</v>
      </c>
      <c r="E40" s="87"/>
      <c r="F40" s="87"/>
      <c r="G40" s="87"/>
      <c r="H40" s="87"/>
      <c r="I40" s="87"/>
      <c r="J40" s="87"/>
      <c r="K40" s="79">
        <v>4.1257903257970128</v>
      </c>
      <c r="L40" s="79">
        <v>1.3175990676802343</v>
      </c>
      <c r="M40" s="79">
        <v>-1.4917796299592112</v>
      </c>
      <c r="N40" s="79">
        <v>-0.56213758838138972</v>
      </c>
      <c r="O40" s="79">
        <v>-2.1169992330113558</v>
      </c>
      <c r="P40" s="79">
        <v>4.3</v>
      </c>
      <c r="Q40" s="79">
        <v>4.3</v>
      </c>
      <c r="R40" s="79">
        <v>4.3</v>
      </c>
      <c r="S40" s="79">
        <v>4.3</v>
      </c>
      <c r="T40" s="79">
        <v>4.3</v>
      </c>
      <c r="U40" s="78"/>
      <c r="V40" s="78"/>
      <c r="W40" s="78"/>
      <c r="X40" s="78"/>
    </row>
    <row r="41" spans="1:24" hidden="1" x14ac:dyDescent="0.25">
      <c r="A41" s="76">
        <f t="shared" si="4"/>
        <v>33</v>
      </c>
      <c r="B41" s="86" t="s">
        <v>220</v>
      </c>
      <c r="C41" s="86" t="s">
        <v>221</v>
      </c>
      <c r="D41" s="87" t="s">
        <v>179</v>
      </c>
      <c r="E41" s="87"/>
      <c r="F41" s="87"/>
      <c r="G41" s="87"/>
      <c r="H41" s="87"/>
      <c r="I41" s="87"/>
      <c r="J41" s="87"/>
      <c r="K41" s="79">
        <v>7.1164605325228649</v>
      </c>
      <c r="L41" s="79">
        <v>0.73583871200671069</v>
      </c>
      <c r="M41" s="79">
        <v>-0.24723052732036876</v>
      </c>
      <c r="N41" s="79">
        <v>-1.2147524259056581</v>
      </c>
      <c r="O41" s="79">
        <v>-4.8097403709016646</v>
      </c>
      <c r="P41" s="79">
        <v>3.5</v>
      </c>
      <c r="Q41" s="79">
        <v>3.6</v>
      </c>
      <c r="R41" s="79">
        <v>3.6</v>
      </c>
      <c r="S41" s="79">
        <v>3.6</v>
      </c>
      <c r="T41" s="79">
        <v>3.6</v>
      </c>
      <c r="U41" s="78"/>
      <c r="V41" s="78"/>
      <c r="W41" s="78"/>
      <c r="X41" s="78"/>
    </row>
    <row r="42" spans="1:24" hidden="1" x14ac:dyDescent="0.25">
      <c r="A42" s="71"/>
      <c r="B42" s="72" t="s">
        <v>222</v>
      </c>
      <c r="C42" s="72" t="s">
        <v>223</v>
      </c>
      <c r="D42" s="74"/>
      <c r="E42" s="74"/>
      <c r="F42" s="74"/>
      <c r="G42" s="74"/>
      <c r="H42" s="74"/>
      <c r="I42" s="74"/>
      <c r="J42" s="74"/>
      <c r="K42" s="71"/>
      <c r="L42" s="71"/>
      <c r="M42" s="71"/>
      <c r="N42" s="71"/>
      <c r="O42" s="71"/>
      <c r="P42" s="71"/>
      <c r="Q42" s="71"/>
      <c r="R42" s="71"/>
      <c r="S42" s="71"/>
      <c r="T42" s="71"/>
      <c r="U42" s="78"/>
      <c r="V42" s="78"/>
      <c r="W42" s="78"/>
      <c r="X42" s="78"/>
    </row>
    <row r="43" spans="1:24" hidden="1" x14ac:dyDescent="0.25">
      <c r="A43" s="76">
        <f>A41+1</f>
        <v>34</v>
      </c>
      <c r="B43" s="64" t="s">
        <v>184</v>
      </c>
      <c r="C43" s="64" t="s">
        <v>185</v>
      </c>
      <c r="D43" s="65" t="s">
        <v>179</v>
      </c>
      <c r="K43" s="79">
        <v>1.9479731718604376</v>
      </c>
      <c r="L43" s="79">
        <v>3.0876806940658992</v>
      </c>
      <c r="M43" s="79">
        <v>0.86621651489385199</v>
      </c>
      <c r="N43" s="79">
        <v>1.5601121344148237</v>
      </c>
      <c r="O43" s="79">
        <v>2.0468404537222535</v>
      </c>
      <c r="P43" s="79">
        <v>3.2807005357587036</v>
      </c>
      <c r="Q43" s="79">
        <v>3.8769734792288957</v>
      </c>
      <c r="R43" s="79">
        <v>2.268860818263716</v>
      </c>
      <c r="S43" s="79">
        <v>1.8301586111506756</v>
      </c>
      <c r="T43" s="79">
        <v>1.6619549228576362</v>
      </c>
      <c r="U43" s="78"/>
      <c r="V43" s="78"/>
      <c r="W43" s="78"/>
      <c r="X43" s="78"/>
    </row>
    <row r="44" spans="1:24" hidden="1" x14ac:dyDescent="0.25">
      <c r="A44" s="76">
        <f t="shared" ref="A44:A49" si="5">A43+1</f>
        <v>35</v>
      </c>
      <c r="B44" s="64" t="s">
        <v>186</v>
      </c>
      <c r="C44" s="64" t="s">
        <v>187</v>
      </c>
      <c r="D44" s="65" t="s">
        <v>179</v>
      </c>
      <c r="K44" s="79">
        <v>5.1203980023374424E-2</v>
      </c>
      <c r="L44" s="79">
        <v>0.2810893126370726</v>
      </c>
      <c r="M44" s="79">
        <v>0.3158824268008229</v>
      </c>
      <c r="N44" s="79">
        <v>0.31736500603906875</v>
      </c>
      <c r="O44" s="79">
        <v>0.46047491166554727</v>
      </c>
      <c r="P44" s="79">
        <v>0.693104640564423</v>
      </c>
      <c r="Q44" s="79">
        <v>0.52277226052360493</v>
      </c>
      <c r="R44" s="79">
        <v>0.46599455491818753</v>
      </c>
      <c r="S44" s="79">
        <v>0.4575183368227112</v>
      </c>
      <c r="T44" s="79">
        <v>0.42667203281146804</v>
      </c>
      <c r="U44" s="78"/>
      <c r="V44" s="78"/>
      <c r="W44" s="78"/>
      <c r="X44" s="78"/>
    </row>
    <row r="45" spans="1:24" hidden="1" x14ac:dyDescent="0.25">
      <c r="A45" s="76">
        <f t="shared" si="5"/>
        <v>36</v>
      </c>
      <c r="B45" s="64" t="s">
        <v>188</v>
      </c>
      <c r="C45" s="64" t="s">
        <v>189</v>
      </c>
      <c r="D45" s="65" t="s">
        <v>179</v>
      </c>
      <c r="K45" s="79">
        <v>-8.8007331952985324E-2</v>
      </c>
      <c r="L45" s="79">
        <v>-1.1973055763660738</v>
      </c>
      <c r="M45" s="79">
        <v>-2.0365449961818367</v>
      </c>
      <c r="N45" s="79">
        <v>0.44907924107813807</v>
      </c>
      <c r="O45" s="79">
        <v>-0.12119807627395711</v>
      </c>
      <c r="P45" s="79">
        <v>5.0911171195938563</v>
      </c>
      <c r="Q45" s="79">
        <v>2.2734518652335605</v>
      </c>
      <c r="R45" s="79">
        <v>1.4840362565804819</v>
      </c>
      <c r="S45" s="79">
        <v>1.6128155788926619</v>
      </c>
      <c r="T45" s="79">
        <v>1.6686173604285719</v>
      </c>
      <c r="U45" s="78"/>
      <c r="V45" s="78"/>
      <c r="W45" s="78"/>
      <c r="X45" s="78"/>
    </row>
    <row r="46" spans="1:24" hidden="1" x14ac:dyDescent="0.25">
      <c r="A46" s="76">
        <f t="shared" si="5"/>
        <v>37</v>
      </c>
      <c r="B46" s="64" t="s">
        <v>190</v>
      </c>
      <c r="C46" s="64" t="s">
        <v>191</v>
      </c>
      <c r="D46" s="65" t="s">
        <v>179</v>
      </c>
      <c r="K46" s="79">
        <v>3.2511356870883903</v>
      </c>
      <c r="L46" s="79">
        <v>-1.499243744172303</v>
      </c>
      <c r="M46" s="79">
        <v>1.3282893366748587E-2</v>
      </c>
      <c r="N46" s="79">
        <v>-0.10837417963487737</v>
      </c>
      <c r="O46" s="79">
        <v>-3.2381725164913138</v>
      </c>
      <c r="P46" s="79">
        <v>3.1742077789635164</v>
      </c>
      <c r="Q46" s="79">
        <v>2.2734518652335605</v>
      </c>
      <c r="R46" s="79">
        <v>1.9483856398982564</v>
      </c>
      <c r="S46" s="79">
        <v>1.6128155788926584</v>
      </c>
      <c r="T46" s="79">
        <v>1.668617360428569</v>
      </c>
      <c r="U46" s="78"/>
      <c r="V46" s="78"/>
      <c r="W46" s="78"/>
      <c r="X46" s="78"/>
    </row>
    <row r="47" spans="1:24" hidden="1" x14ac:dyDescent="0.25">
      <c r="A47" s="76">
        <f t="shared" si="5"/>
        <v>38</v>
      </c>
      <c r="B47" s="64" t="s">
        <v>192</v>
      </c>
      <c r="C47" s="64" t="s">
        <v>200</v>
      </c>
      <c r="D47" s="65" t="s">
        <v>179</v>
      </c>
      <c r="K47" s="79">
        <v>-3.3391430190413756</v>
      </c>
      <c r="L47" s="79">
        <v>0.30193816780622917</v>
      </c>
      <c r="M47" s="79">
        <v>-2.0498278895485851</v>
      </c>
      <c r="N47" s="79">
        <v>0.5574534207130154</v>
      </c>
      <c r="O47" s="79">
        <v>3.1169744402173567</v>
      </c>
      <c r="P47" s="79">
        <v>1.9169093406303399</v>
      </c>
      <c r="Q47" s="79">
        <v>0</v>
      </c>
      <c r="R47" s="79">
        <v>-0.46434938331777453</v>
      </c>
      <c r="S47" s="79">
        <v>3.5527136788005009E-15</v>
      </c>
      <c r="T47" s="79">
        <v>2.886579864025407E-15</v>
      </c>
      <c r="U47" s="78"/>
      <c r="V47" s="78"/>
      <c r="W47" s="78"/>
      <c r="X47" s="78"/>
    </row>
    <row r="48" spans="1:24" hidden="1" x14ac:dyDescent="0.25">
      <c r="A48" s="76">
        <f t="shared" si="5"/>
        <v>39</v>
      </c>
      <c r="B48" s="64" t="s">
        <v>194</v>
      </c>
      <c r="C48" s="64" t="s">
        <v>195</v>
      </c>
      <c r="D48" s="65" t="s">
        <v>179</v>
      </c>
      <c r="K48" s="79">
        <v>5.5266183400173752</v>
      </c>
      <c r="L48" s="79">
        <v>0.64270285787483072</v>
      </c>
      <c r="M48" s="79">
        <v>3.5145455539160526</v>
      </c>
      <c r="N48" s="79">
        <v>1.8212663464106618</v>
      </c>
      <c r="O48" s="79">
        <v>2.4956298973309403</v>
      </c>
      <c r="P48" s="79">
        <v>2.4721479707263696</v>
      </c>
      <c r="Q48" s="79">
        <v>2.4586059828535674</v>
      </c>
      <c r="R48" s="79">
        <v>2.4212197257420889</v>
      </c>
      <c r="S48" s="79">
        <v>2.3385588927455712</v>
      </c>
      <c r="T48" s="79">
        <v>2.3557344509986375</v>
      </c>
      <c r="U48" s="78"/>
      <c r="V48" s="78"/>
      <c r="W48" s="78"/>
      <c r="X48" s="78"/>
    </row>
    <row r="49" spans="1:24" hidden="1" x14ac:dyDescent="0.25">
      <c r="A49" s="76">
        <f t="shared" si="5"/>
        <v>40</v>
      </c>
      <c r="B49" s="64" t="s">
        <v>196</v>
      </c>
      <c r="C49" s="64" t="s">
        <v>197</v>
      </c>
      <c r="D49" s="65" t="s">
        <v>179</v>
      </c>
      <c r="K49" s="79">
        <v>-3.403159784977865</v>
      </c>
      <c r="L49" s="79">
        <v>-0.23448035953721713</v>
      </c>
      <c r="M49" s="79">
        <v>-0.74754945348873436</v>
      </c>
      <c r="N49" s="79">
        <v>-1.3111338761775344</v>
      </c>
      <c r="O49" s="79">
        <v>-2.8061100660514704</v>
      </c>
      <c r="P49" s="79">
        <v>-7.0158539876701749</v>
      </c>
      <c r="Q49" s="79">
        <v>-5.0988517583875543</v>
      </c>
      <c r="R49" s="79">
        <v>-3.2732123584990886</v>
      </c>
      <c r="S49" s="79">
        <v>-3.244187049971329</v>
      </c>
      <c r="T49" s="79">
        <v>-3.2206721387882467</v>
      </c>
      <c r="U49" s="78"/>
      <c r="V49" s="78"/>
      <c r="W49" s="78"/>
      <c r="X49" s="78"/>
    </row>
    <row r="50" spans="1:24" hidden="1" x14ac:dyDescent="0.25">
      <c r="A50" s="71"/>
      <c r="B50" s="72" t="s">
        <v>224</v>
      </c>
      <c r="C50" s="72" t="s">
        <v>225</v>
      </c>
      <c r="D50" s="74"/>
      <c r="E50" s="74"/>
      <c r="F50" s="74"/>
      <c r="G50" s="74"/>
      <c r="H50" s="74"/>
      <c r="I50" s="74"/>
      <c r="J50" s="74"/>
      <c r="K50" s="71"/>
      <c r="L50" s="71"/>
      <c r="M50" s="71"/>
      <c r="N50" s="71"/>
      <c r="O50" s="71"/>
      <c r="P50" s="71"/>
      <c r="Q50" s="71"/>
      <c r="R50" s="71"/>
      <c r="S50" s="71"/>
      <c r="T50" s="71"/>
      <c r="U50" s="78"/>
      <c r="V50" s="78"/>
      <c r="W50" s="78"/>
      <c r="X50" s="78"/>
    </row>
    <row r="51" spans="1:24" hidden="1" x14ac:dyDescent="0.25">
      <c r="A51" s="76">
        <f>A49+1</f>
        <v>41</v>
      </c>
      <c r="B51" s="64" t="s">
        <v>226</v>
      </c>
      <c r="C51" s="64" t="s">
        <v>227</v>
      </c>
      <c r="D51" s="65" t="s">
        <v>179</v>
      </c>
      <c r="K51" s="79">
        <v>2.2675736961451198</v>
      </c>
      <c r="L51" s="79">
        <v>-5.5432372505537231E-2</v>
      </c>
      <c r="M51" s="79">
        <v>0.61009428729894566</v>
      </c>
      <c r="N51" s="79">
        <v>0.16538037486217849</v>
      </c>
      <c r="O51" s="79">
        <v>0.11007154650524154</v>
      </c>
      <c r="P51" s="79">
        <v>2.9000000000000004</v>
      </c>
      <c r="Q51" s="79">
        <v>2.8000000000000003</v>
      </c>
      <c r="R51" s="79">
        <v>2.4</v>
      </c>
      <c r="S51" s="79">
        <v>2.1</v>
      </c>
      <c r="T51" s="79">
        <v>2.1</v>
      </c>
      <c r="U51" s="78"/>
      <c r="V51" s="78"/>
      <c r="W51" s="78"/>
      <c r="X51" s="78"/>
    </row>
    <row r="52" spans="1:24" hidden="1" x14ac:dyDescent="0.25">
      <c r="A52" s="71"/>
      <c r="B52" s="72" t="s">
        <v>228</v>
      </c>
      <c r="C52" s="72" t="s">
        <v>229</v>
      </c>
      <c r="D52" s="74"/>
      <c r="E52" s="74"/>
      <c r="F52" s="74"/>
      <c r="G52" s="74"/>
      <c r="H52" s="74"/>
      <c r="I52" s="74"/>
      <c r="J52" s="74"/>
      <c r="K52" s="71"/>
      <c r="L52" s="71"/>
      <c r="M52" s="71"/>
      <c r="N52" s="71"/>
      <c r="O52" s="71"/>
      <c r="P52" s="71"/>
      <c r="Q52" s="71"/>
      <c r="R52" s="71"/>
      <c r="S52" s="71"/>
      <c r="T52" s="71"/>
      <c r="U52" s="78"/>
      <c r="V52" s="78"/>
      <c r="W52" s="78"/>
      <c r="X52" s="78"/>
    </row>
    <row r="53" spans="1:24" s="86" customFormat="1" hidden="1" x14ac:dyDescent="0.25">
      <c r="A53" s="76">
        <f>A51+1</f>
        <v>42</v>
      </c>
      <c r="B53" s="86" t="s">
        <v>230</v>
      </c>
      <c r="C53" s="86" t="s">
        <v>231</v>
      </c>
      <c r="D53" s="65" t="s">
        <v>174</v>
      </c>
      <c r="E53" s="65"/>
      <c r="F53" s="65"/>
      <c r="G53" s="65"/>
      <c r="H53" s="65"/>
      <c r="I53" s="65"/>
      <c r="J53" s="65"/>
      <c r="K53" s="77">
        <v>10999.338</v>
      </c>
      <c r="L53" s="77">
        <v>11063.838</v>
      </c>
      <c r="M53" s="77">
        <v>10956.14</v>
      </c>
      <c r="N53" s="77">
        <v>10607.608</v>
      </c>
      <c r="O53" s="77">
        <v>10403.287</v>
      </c>
      <c r="P53" s="77">
        <v>11220.032938021204</v>
      </c>
      <c r="Q53" s="77">
        <v>11967.830458715322</v>
      </c>
      <c r="R53" s="77">
        <v>12791.116190221475</v>
      </c>
      <c r="S53" s="77">
        <v>13576.614158471833</v>
      </c>
      <c r="T53" s="77">
        <v>14336.527307903098</v>
      </c>
      <c r="U53" s="78"/>
      <c r="V53" s="78"/>
      <c r="W53" s="78"/>
      <c r="X53" s="78"/>
    </row>
    <row r="54" spans="1:24" s="86" customFormat="1" hidden="1" x14ac:dyDescent="0.25">
      <c r="A54" s="76">
        <f>A53+1</f>
        <v>43</v>
      </c>
      <c r="B54" s="86" t="s">
        <v>232</v>
      </c>
      <c r="C54" s="86" t="s">
        <v>233</v>
      </c>
      <c r="D54" s="65" t="s">
        <v>174</v>
      </c>
      <c r="E54" s="65"/>
      <c r="F54" s="65"/>
      <c r="G54" s="65"/>
      <c r="H54" s="65"/>
      <c r="I54" s="65"/>
      <c r="J54" s="65"/>
      <c r="K54" s="77">
        <v>8746.7659999999996</v>
      </c>
      <c r="L54" s="77">
        <v>9416.1039999999994</v>
      </c>
      <c r="M54" s="77">
        <v>10093.050999999999</v>
      </c>
      <c r="N54" s="77">
        <v>10908.264000000001</v>
      </c>
      <c r="O54" s="77">
        <v>11573.939</v>
      </c>
      <c r="P54" s="77">
        <v>12476.589498980991</v>
      </c>
      <c r="Q54" s="77">
        <v>13489.52510122794</v>
      </c>
      <c r="R54" s="77">
        <v>14298.89660730162</v>
      </c>
      <c r="S54" s="77">
        <v>15085.335920703208</v>
      </c>
      <c r="T54" s="77">
        <v>15823.763114021633</v>
      </c>
      <c r="U54" s="78"/>
      <c r="V54" s="78"/>
      <c r="W54" s="78"/>
      <c r="X54" s="78"/>
    </row>
    <row r="55" spans="1:24" s="86" customFormat="1" hidden="1" x14ac:dyDescent="0.25">
      <c r="A55" s="76">
        <f>A54+1</f>
        <v>44</v>
      </c>
      <c r="B55" s="86" t="s">
        <v>234</v>
      </c>
      <c r="C55" s="86" t="s">
        <v>235</v>
      </c>
      <c r="D55" s="65" t="s">
        <v>174</v>
      </c>
      <c r="E55" s="65"/>
      <c r="F55" s="65"/>
      <c r="G55" s="65"/>
      <c r="H55" s="65"/>
      <c r="I55" s="65"/>
      <c r="J55" s="65"/>
      <c r="K55" s="77">
        <v>7254.7730000000001</v>
      </c>
      <c r="L55" s="77">
        <v>7797.3180000000002</v>
      </c>
      <c r="M55" s="77">
        <v>8401.018</v>
      </c>
      <c r="N55" s="77">
        <v>9090.7070000000003</v>
      </c>
      <c r="O55" s="77">
        <v>9599.3080000000009</v>
      </c>
      <c r="P55" s="77">
        <v>10339.083673234121</v>
      </c>
      <c r="Q55" s="77">
        <v>11178.481745044219</v>
      </c>
      <c r="R55" s="77">
        <v>11849.190649746875</v>
      </c>
      <c r="S55" s="77">
        <v>12500.896135482953</v>
      </c>
      <c r="T55" s="77">
        <v>13112.815001314842</v>
      </c>
      <c r="U55" s="78"/>
      <c r="V55" s="78"/>
      <c r="W55" s="78"/>
      <c r="X55" s="78"/>
    </row>
    <row r="56" spans="1:24" s="86" customFormat="1" hidden="1" x14ac:dyDescent="0.25">
      <c r="A56" s="76">
        <f>A55+1</f>
        <v>45</v>
      </c>
      <c r="B56" s="86" t="s">
        <v>236</v>
      </c>
      <c r="C56" s="86" t="s">
        <v>237</v>
      </c>
      <c r="D56" s="65" t="s">
        <v>174</v>
      </c>
      <c r="E56" s="65"/>
      <c r="F56" s="65"/>
      <c r="G56" s="65"/>
      <c r="H56" s="65"/>
      <c r="I56" s="65"/>
      <c r="J56" s="65"/>
      <c r="K56" s="77">
        <v>1491.9929999999999</v>
      </c>
      <c r="L56" s="77">
        <v>1618.7860000000001</v>
      </c>
      <c r="M56" s="77">
        <v>1692.0329999999999</v>
      </c>
      <c r="N56" s="77">
        <v>1817.557</v>
      </c>
      <c r="O56" s="77">
        <v>1974.6310000000001</v>
      </c>
      <c r="P56" s="77">
        <v>2137.5058257468704</v>
      </c>
      <c r="Q56" s="77">
        <v>2311.0433561837208</v>
      </c>
      <c r="R56" s="77">
        <v>2449.7059575547446</v>
      </c>
      <c r="S56" s="77">
        <v>2584.4397852202555</v>
      </c>
      <c r="T56" s="77">
        <v>2710.9481127067902</v>
      </c>
      <c r="U56" s="78"/>
      <c r="V56" s="78"/>
      <c r="W56" s="78"/>
      <c r="X56" s="78"/>
    </row>
    <row r="57" spans="1:24" s="86" customFormat="1" hidden="1" x14ac:dyDescent="0.25">
      <c r="A57" s="76">
        <f>A56+1</f>
        <v>46</v>
      </c>
      <c r="B57" s="86" t="s">
        <v>238</v>
      </c>
      <c r="C57" s="86" t="s">
        <v>239</v>
      </c>
      <c r="D57" s="65" t="s">
        <v>174</v>
      </c>
      <c r="E57" s="65"/>
      <c r="F57" s="65"/>
      <c r="G57" s="65"/>
      <c r="H57" s="65"/>
      <c r="I57" s="65"/>
      <c r="J57" s="65"/>
      <c r="K57" s="77">
        <v>2790.3470000000002</v>
      </c>
      <c r="L57" s="77">
        <v>3027.7440000000001</v>
      </c>
      <c r="M57" s="77">
        <v>3247.8539999999998</v>
      </c>
      <c r="N57" s="77">
        <v>3387.8</v>
      </c>
      <c r="O57" s="77">
        <v>3611.0529999999999</v>
      </c>
      <c r="P57" s="77">
        <v>3883.1404648787047</v>
      </c>
      <c r="Q57" s="77">
        <v>4121.7304908160377</v>
      </c>
      <c r="R57" s="77">
        <v>4414.5145327537402</v>
      </c>
      <c r="S57" s="77">
        <v>4673.7659234386392</v>
      </c>
      <c r="T57" s="77">
        <v>4986.7984395325648</v>
      </c>
      <c r="U57" s="78"/>
      <c r="V57" s="78"/>
      <c r="W57" s="78"/>
      <c r="X57" s="78"/>
    </row>
    <row r="58" spans="1:24" s="86" customFormat="1" hidden="1" x14ac:dyDescent="0.25">
      <c r="A58" s="76">
        <f>A57+1</f>
        <v>47</v>
      </c>
      <c r="B58" s="86" t="s">
        <v>240</v>
      </c>
      <c r="C58" s="86" t="s">
        <v>241</v>
      </c>
      <c r="D58" s="65" t="s">
        <v>174</v>
      </c>
      <c r="E58" s="65"/>
      <c r="F58" s="65"/>
      <c r="G58" s="65"/>
      <c r="H58" s="65"/>
      <c r="I58" s="65"/>
      <c r="J58" s="65"/>
      <c r="K58" s="77">
        <v>-650.83799999999997</v>
      </c>
      <c r="L58" s="77">
        <v>-676.14499999999998</v>
      </c>
      <c r="M58" s="77">
        <v>-615.52300000000002</v>
      </c>
      <c r="N58" s="77">
        <v>-550.55600000000004</v>
      </c>
      <c r="O58" s="77">
        <v>-661.59100000000001</v>
      </c>
      <c r="P58" s="77">
        <v>-713.08128686647069</v>
      </c>
      <c r="Q58" s="77">
        <v>-764.77425931645871</v>
      </c>
      <c r="R58" s="77">
        <v>-814.55699857599575</v>
      </c>
      <c r="S58" s="77">
        <v>-861.90281440518868</v>
      </c>
      <c r="T58" s="77">
        <v>-908.73628769408037</v>
      </c>
      <c r="U58" s="78"/>
      <c r="V58" s="78"/>
      <c r="W58" s="78"/>
      <c r="X58" s="78"/>
    </row>
    <row r="59" spans="1:24" hidden="1" x14ac:dyDescent="0.25">
      <c r="A59" s="71"/>
      <c r="B59" s="72" t="s">
        <v>242</v>
      </c>
      <c r="C59" s="72" t="s">
        <v>243</v>
      </c>
      <c r="D59" s="74"/>
      <c r="E59" s="74"/>
      <c r="F59" s="74"/>
      <c r="G59" s="74"/>
      <c r="H59" s="74"/>
      <c r="I59" s="74"/>
      <c r="J59" s="74"/>
      <c r="K59" s="71"/>
      <c r="L59" s="71"/>
      <c r="M59" s="71"/>
      <c r="N59" s="71"/>
      <c r="O59" s="71"/>
      <c r="P59" s="71"/>
      <c r="Q59" s="71"/>
      <c r="R59" s="71"/>
      <c r="S59" s="71"/>
      <c r="T59" s="71"/>
      <c r="U59" s="78"/>
      <c r="V59" s="78"/>
      <c r="W59" s="78"/>
      <c r="X59" s="78"/>
    </row>
    <row r="60" spans="1:24" hidden="1" x14ac:dyDescent="0.25">
      <c r="A60" s="76">
        <f>A58+1</f>
        <v>48</v>
      </c>
      <c r="B60" s="64" t="s">
        <v>244</v>
      </c>
      <c r="C60" s="64" t="s">
        <v>245</v>
      </c>
      <c r="D60" s="65" t="s">
        <v>246</v>
      </c>
      <c r="K60" s="77">
        <v>2044.8130000000001</v>
      </c>
      <c r="L60" s="77">
        <v>2023.825</v>
      </c>
      <c r="M60" s="77">
        <v>2001.4680000000001</v>
      </c>
      <c r="N60" s="77">
        <v>1986.096</v>
      </c>
      <c r="O60" s="77">
        <v>1968.9570000000001</v>
      </c>
      <c r="P60" s="77">
        <v>1950.116</v>
      </c>
      <c r="Q60" s="77">
        <v>1934.5728621719215</v>
      </c>
      <c r="R60" s="77">
        <v>1919.0788803515982</v>
      </c>
      <c r="S60" s="77">
        <v>1904.1816439739603</v>
      </c>
      <c r="T60" s="77">
        <v>1890.4830557790574</v>
      </c>
      <c r="U60" s="78"/>
      <c r="V60" s="78"/>
      <c r="W60" s="78"/>
      <c r="X60" s="78"/>
    </row>
    <row r="61" spans="1:24" hidden="1" x14ac:dyDescent="0.25">
      <c r="A61" s="76">
        <f>A60+1</f>
        <v>49</v>
      </c>
      <c r="B61" s="64" t="s">
        <v>247</v>
      </c>
      <c r="C61" s="64" t="s">
        <v>248</v>
      </c>
      <c r="D61" s="65" t="s">
        <v>179</v>
      </c>
      <c r="K61" s="79">
        <v>-1.4360324013486858</v>
      </c>
      <c r="L61" s="79">
        <v>-1.026401925261633</v>
      </c>
      <c r="M61" s="79">
        <v>-1.1046903758971216</v>
      </c>
      <c r="N61" s="79">
        <v>-0.76803626138415293</v>
      </c>
      <c r="O61" s="79">
        <v>-0.86294922299827714</v>
      </c>
      <c r="P61" s="79">
        <v>-0.95690256313368804</v>
      </c>
      <c r="Q61" s="79">
        <v>-0.7970365777255517</v>
      </c>
      <c r="R61" s="79">
        <v>-0.80089936767377967</v>
      </c>
      <c r="S61" s="79">
        <v>-0.77627014346114409</v>
      </c>
      <c r="T61" s="79">
        <v>-0.7193950345154243</v>
      </c>
      <c r="U61" s="78"/>
      <c r="V61" s="78"/>
      <c r="W61" s="78"/>
      <c r="X61" s="78"/>
    </row>
    <row r="62" spans="1:24" hidden="1" x14ac:dyDescent="0.25">
      <c r="A62" s="76">
        <f t="shared" ref="A62:A68" si="6">A61+1</f>
        <v>50</v>
      </c>
      <c r="B62" s="64" t="s">
        <v>249</v>
      </c>
      <c r="C62" s="64" t="s">
        <v>250</v>
      </c>
      <c r="D62" s="65" t="s">
        <v>246</v>
      </c>
      <c r="K62" s="77">
        <v>1560</v>
      </c>
      <c r="L62" s="77">
        <v>1536.1</v>
      </c>
      <c r="M62" s="77">
        <v>1495.8</v>
      </c>
      <c r="N62" s="77">
        <v>1472.6</v>
      </c>
      <c r="O62" s="77">
        <v>1450.3</v>
      </c>
      <c r="P62" s="77">
        <v>1423.3454296589559</v>
      </c>
      <c r="Q62" s="77">
        <v>1401.9952482140716</v>
      </c>
      <c r="R62" s="77">
        <v>1387.4940304942054</v>
      </c>
      <c r="S62" s="77">
        <v>1374.8191469491992</v>
      </c>
      <c r="T62" s="77">
        <v>1364.9287662724794</v>
      </c>
      <c r="U62" s="78"/>
      <c r="V62" s="78"/>
      <c r="W62" s="78"/>
      <c r="X62" s="78"/>
    </row>
    <row r="63" spans="1:24" hidden="1" x14ac:dyDescent="0.25">
      <c r="A63" s="76">
        <f t="shared" si="6"/>
        <v>51</v>
      </c>
      <c r="B63" s="64" t="s">
        <v>251</v>
      </c>
      <c r="C63" s="64" t="s">
        <v>252</v>
      </c>
      <c r="D63" s="65" t="s">
        <v>246</v>
      </c>
      <c r="K63" s="77">
        <v>1030.7</v>
      </c>
      <c r="L63" s="77">
        <v>1014.2</v>
      </c>
      <c r="M63" s="77">
        <v>992.3</v>
      </c>
      <c r="N63" s="77">
        <v>994.2</v>
      </c>
      <c r="O63" s="77">
        <v>988.6</v>
      </c>
      <c r="P63" s="77">
        <v>980.81919861297433</v>
      </c>
      <c r="Q63" s="77">
        <v>974.38669750877978</v>
      </c>
      <c r="R63" s="77">
        <v>971.24582134594391</v>
      </c>
      <c r="S63" s="77">
        <v>965.12304115833774</v>
      </c>
      <c r="T63" s="77">
        <v>962.27478022209789</v>
      </c>
      <c r="U63" s="78"/>
      <c r="V63" s="78"/>
      <c r="W63" s="78"/>
      <c r="X63" s="78"/>
    </row>
    <row r="64" spans="1:24" hidden="1" x14ac:dyDescent="0.25">
      <c r="A64" s="76">
        <f t="shared" si="6"/>
        <v>52</v>
      </c>
      <c r="B64" s="64" t="s">
        <v>253</v>
      </c>
      <c r="C64" s="64" t="s">
        <v>254</v>
      </c>
      <c r="D64" s="65" t="s">
        <v>246</v>
      </c>
      <c r="K64" s="77">
        <v>875.6</v>
      </c>
      <c r="L64" s="77">
        <v>893.9</v>
      </c>
      <c r="M64" s="77">
        <v>884.6</v>
      </c>
      <c r="N64" s="77">
        <v>896.1</v>
      </c>
      <c r="O64" s="77">
        <v>893.3</v>
      </c>
      <c r="P64" s="77">
        <v>895.01639999999998</v>
      </c>
      <c r="Q64" s="77">
        <v>896</v>
      </c>
      <c r="R64" s="77">
        <v>896</v>
      </c>
      <c r="S64" s="77">
        <v>896</v>
      </c>
      <c r="T64" s="77">
        <v>895.10400000000004</v>
      </c>
      <c r="U64" s="78"/>
      <c r="V64" s="78"/>
      <c r="W64" s="78"/>
      <c r="X64" s="78"/>
    </row>
    <row r="65" spans="1:24" hidden="1" x14ac:dyDescent="0.25">
      <c r="A65" s="76">
        <f t="shared" si="6"/>
        <v>53</v>
      </c>
      <c r="B65" s="64" t="s">
        <v>255</v>
      </c>
      <c r="C65" s="64" t="s">
        <v>256</v>
      </c>
      <c r="D65" s="65" t="s">
        <v>179</v>
      </c>
      <c r="K65" s="79">
        <v>1.624883936861643</v>
      </c>
      <c r="L65" s="79">
        <v>2.0899954317039615</v>
      </c>
      <c r="M65" s="79">
        <v>-1.0403848305179486</v>
      </c>
      <c r="N65" s="79">
        <v>1.3000226090888578</v>
      </c>
      <c r="O65" s="79">
        <v>-0.31246512665997273</v>
      </c>
      <c r="P65" s="79">
        <v>0.1921414978170759</v>
      </c>
      <c r="Q65" s="79">
        <v>0.10989742757787724</v>
      </c>
      <c r="R65" s="79">
        <v>0</v>
      </c>
      <c r="S65" s="79">
        <v>0</v>
      </c>
      <c r="T65" s="79">
        <v>-9.9999999999994316E-2</v>
      </c>
      <c r="U65" s="78"/>
      <c r="V65" s="78"/>
      <c r="W65" s="78"/>
      <c r="X65" s="78"/>
    </row>
    <row r="66" spans="1:24" hidden="1" x14ac:dyDescent="0.25">
      <c r="A66" s="76">
        <f t="shared" si="6"/>
        <v>54</v>
      </c>
      <c r="B66" s="64" t="s">
        <v>257</v>
      </c>
      <c r="C66" s="64" t="s">
        <v>258</v>
      </c>
      <c r="D66" s="65" t="s">
        <v>179</v>
      </c>
      <c r="K66" s="79">
        <v>66.070512820512832</v>
      </c>
      <c r="L66" s="79">
        <v>66.024347373217893</v>
      </c>
      <c r="M66" s="79">
        <v>66.339082765075545</v>
      </c>
      <c r="N66" s="79">
        <v>67.513241885101195</v>
      </c>
      <c r="O66" s="79">
        <v>68.165207198510657</v>
      </c>
      <c r="P66" s="79">
        <v>68.909428321133959</v>
      </c>
      <c r="Q66" s="79">
        <v>69.5</v>
      </c>
      <c r="R66" s="79">
        <v>70</v>
      </c>
      <c r="S66" s="79">
        <v>70.199999999999989</v>
      </c>
      <c r="T66" s="79">
        <v>70.5</v>
      </c>
      <c r="U66" s="78"/>
      <c r="V66" s="78"/>
      <c r="W66" s="78"/>
      <c r="X66" s="78"/>
    </row>
    <row r="67" spans="1:24" hidden="1" x14ac:dyDescent="0.25">
      <c r="A67" s="76">
        <f t="shared" si="6"/>
        <v>55</v>
      </c>
      <c r="B67" s="64" t="s">
        <v>259</v>
      </c>
      <c r="C67" s="64" t="s">
        <v>260</v>
      </c>
      <c r="D67" s="65" t="s">
        <v>179</v>
      </c>
      <c r="K67" s="79">
        <v>15.048025613660618</v>
      </c>
      <c r="L67" s="79">
        <v>11.871425754289094</v>
      </c>
      <c r="M67" s="79">
        <v>10.843494910813261</v>
      </c>
      <c r="N67" s="79">
        <v>9.8772882719774699</v>
      </c>
      <c r="O67" s="79">
        <v>9.6398948007283014</v>
      </c>
      <c r="P67" s="79">
        <v>8.7506238391691049</v>
      </c>
      <c r="Q67" s="79">
        <v>8.0447216396931012</v>
      </c>
      <c r="R67" s="79">
        <v>7.7473508448838322</v>
      </c>
      <c r="S67" s="79">
        <v>7.1620962520360596</v>
      </c>
      <c r="T67" s="79">
        <v>6.9804157401479952</v>
      </c>
      <c r="U67" s="78"/>
      <c r="V67" s="78"/>
      <c r="W67" s="78"/>
      <c r="X67" s="78"/>
    </row>
    <row r="68" spans="1:24" hidden="1" x14ac:dyDescent="0.25">
      <c r="A68" s="76">
        <f t="shared" si="6"/>
        <v>56</v>
      </c>
      <c r="B68" s="64" t="s">
        <v>261</v>
      </c>
      <c r="C68" s="64" t="s">
        <v>262</v>
      </c>
      <c r="D68" s="65" t="s">
        <v>263</v>
      </c>
      <c r="K68" s="79"/>
      <c r="L68" s="79">
        <v>14.09877835741362</v>
      </c>
      <c r="M68" s="79">
        <v>12.928598461928548</v>
      </c>
      <c r="N68" s="79">
        <v>11.279548929533764</v>
      </c>
      <c r="O68" s="79">
        <v>11.434494530316176</v>
      </c>
      <c r="P68" s="79">
        <v>11.057780505938299</v>
      </c>
      <c r="Q68" s="79">
        <v>10.290406806128624</v>
      </c>
      <c r="R68" s="79">
        <v>9.6610156665114477</v>
      </c>
      <c r="S68" s="79">
        <v>9.3834026855769128</v>
      </c>
      <c r="T68" s="79">
        <v>8.7570375812787926</v>
      </c>
      <c r="U68" s="78"/>
      <c r="V68" s="78"/>
      <c r="W68" s="78"/>
      <c r="X68" s="78"/>
    </row>
    <row r="69" spans="1:24" hidden="1" x14ac:dyDescent="0.25">
      <c r="A69" s="71"/>
      <c r="B69" s="72" t="s">
        <v>264</v>
      </c>
      <c r="C69" s="72" t="s">
        <v>265</v>
      </c>
      <c r="D69" s="74"/>
      <c r="E69" s="74"/>
      <c r="F69" s="74"/>
      <c r="G69" s="74"/>
      <c r="H69" s="74"/>
      <c r="I69" s="74"/>
      <c r="J69" s="74"/>
      <c r="K69" s="71"/>
      <c r="L69" s="71"/>
      <c r="M69" s="71"/>
      <c r="N69" s="71"/>
      <c r="O69" s="71"/>
      <c r="P69" s="71"/>
      <c r="Q69" s="71"/>
      <c r="R69" s="71"/>
      <c r="S69" s="71"/>
      <c r="T69" s="71"/>
      <c r="U69" s="78"/>
      <c r="V69" s="78"/>
      <c r="W69" s="78"/>
      <c r="X69" s="78"/>
    </row>
    <row r="70" spans="1:24" hidden="1" x14ac:dyDescent="0.25">
      <c r="A70" s="76">
        <f>A68+1</f>
        <v>57</v>
      </c>
      <c r="B70" s="64" t="s">
        <v>266</v>
      </c>
      <c r="C70" s="64" t="s">
        <v>267</v>
      </c>
      <c r="D70" s="65" t="s">
        <v>268</v>
      </c>
      <c r="K70" s="77">
        <v>685</v>
      </c>
      <c r="L70" s="77">
        <v>716</v>
      </c>
      <c r="M70" s="77">
        <v>765</v>
      </c>
      <c r="N70" s="77">
        <v>818</v>
      </c>
      <c r="O70" s="77">
        <v>859</v>
      </c>
      <c r="P70" s="77">
        <v>923.42499999999995</v>
      </c>
      <c r="Q70" s="77">
        <v>997.29899999999998</v>
      </c>
      <c r="R70" s="77">
        <v>1057.1369400000001</v>
      </c>
      <c r="S70" s="77">
        <v>1115.2794716999999</v>
      </c>
      <c r="T70" s="77">
        <v>1171.043445285</v>
      </c>
      <c r="U70" s="78"/>
      <c r="V70" s="78"/>
      <c r="W70" s="78"/>
      <c r="X70" s="78"/>
    </row>
    <row r="71" spans="1:24" hidden="1" x14ac:dyDescent="0.25">
      <c r="A71" s="76">
        <f>A70+1</f>
        <v>58</v>
      </c>
      <c r="B71" s="64" t="s">
        <v>269</v>
      </c>
      <c r="C71" s="64" t="s">
        <v>270</v>
      </c>
      <c r="D71" s="65" t="s">
        <v>179</v>
      </c>
      <c r="K71" s="79">
        <v>3.7878787878787845</v>
      </c>
      <c r="L71" s="79">
        <v>4.5255474452554845</v>
      </c>
      <c r="M71" s="79">
        <v>6.8435754189944076</v>
      </c>
      <c r="N71" s="79">
        <v>6.9281045751633963</v>
      </c>
      <c r="O71" s="79">
        <v>5.012224938875292</v>
      </c>
      <c r="P71" s="79">
        <v>7.5</v>
      </c>
      <c r="Q71" s="79">
        <v>8</v>
      </c>
      <c r="R71" s="79">
        <v>6</v>
      </c>
      <c r="S71" s="79">
        <v>5.5</v>
      </c>
      <c r="T71" s="79">
        <v>5</v>
      </c>
      <c r="U71" s="78"/>
      <c r="V71" s="78"/>
      <c r="W71" s="78"/>
      <c r="X71" s="78"/>
    </row>
    <row r="72" spans="1:24" hidden="1" x14ac:dyDescent="0.25">
      <c r="A72" s="76">
        <f>A71+1</f>
        <v>59</v>
      </c>
      <c r="B72" s="64" t="s">
        <v>271</v>
      </c>
      <c r="C72" s="64" t="s">
        <v>272</v>
      </c>
      <c r="D72" s="65" t="s">
        <v>179</v>
      </c>
      <c r="K72" s="79">
        <v>2.3712149473211985</v>
      </c>
      <c r="L72" s="79">
        <v>0.47966648925763522</v>
      </c>
      <c r="M72" s="79">
        <v>2.9839797491135966</v>
      </c>
      <c r="N72" s="79">
        <v>1.5169456068200526</v>
      </c>
      <c r="O72" s="79">
        <v>2.3955876229535988</v>
      </c>
      <c r="P72" s="79">
        <v>4.3207727836124032</v>
      </c>
      <c r="Q72" s="79">
        <v>3.9187477988499975</v>
      </c>
      <c r="R72" s="79">
        <v>3.3668989970053964</v>
      </c>
      <c r="S72" s="79">
        <v>2.9948643696402932</v>
      </c>
      <c r="T72" s="79">
        <v>2.9953019302383144</v>
      </c>
      <c r="U72" s="78"/>
      <c r="V72" s="78"/>
      <c r="W72" s="78"/>
      <c r="X72" s="78"/>
    </row>
    <row r="73" spans="1:24" x14ac:dyDescent="0.25">
      <c r="A73" s="71"/>
      <c r="B73" s="72" t="s">
        <v>273</v>
      </c>
      <c r="C73" s="72" t="s">
        <v>274</v>
      </c>
      <c r="D73" s="74"/>
      <c r="E73" s="74"/>
      <c r="F73" s="74"/>
      <c r="G73" s="74"/>
      <c r="H73" s="74"/>
      <c r="I73" s="74"/>
      <c r="J73" s="74"/>
      <c r="K73" s="71"/>
      <c r="L73" s="71"/>
      <c r="M73" s="71"/>
      <c r="N73" s="71"/>
      <c r="O73" s="71"/>
      <c r="P73" s="71"/>
      <c r="Q73" s="71"/>
      <c r="R73" s="71"/>
      <c r="S73" s="71"/>
      <c r="T73" s="71"/>
      <c r="U73" s="78"/>
      <c r="V73" s="78"/>
      <c r="W73" s="78"/>
      <c r="X73" s="78"/>
    </row>
    <row r="74" spans="1:24" x14ac:dyDescent="0.25">
      <c r="A74" s="76">
        <f>A72+1</f>
        <v>60</v>
      </c>
      <c r="B74" s="64" t="s">
        <v>275</v>
      </c>
      <c r="C74" s="64" t="s">
        <v>276</v>
      </c>
      <c r="D74" s="65" t="s">
        <v>277</v>
      </c>
      <c r="F74" s="94">
        <v>19845.32807701534</v>
      </c>
      <c r="G74" s="94">
        <v>20362.507901038232</v>
      </c>
      <c r="H74" s="94">
        <v>20048.850254722031</v>
      </c>
      <c r="I74" s="94">
        <v>19701.145523630403</v>
      </c>
      <c r="J74" s="94">
        <v>19640.452289873749</v>
      </c>
      <c r="K74" s="77">
        <v>19893.77704638011</v>
      </c>
      <c r="L74" s="77">
        <v>20313.535742058728</v>
      </c>
      <c r="M74" s="77">
        <v>20799.029246293932</v>
      </c>
      <c r="N74" s="77">
        <v>21399.892402190115</v>
      </c>
      <c r="O74" s="77">
        <v>21943.449669205747</v>
      </c>
      <c r="P74" s="77">
        <v>22678.55521118069</v>
      </c>
      <c r="Q74" s="77">
        <v>23449.626088360834</v>
      </c>
      <c r="R74" s="77">
        <v>24258.635843446671</v>
      </c>
      <c r="S74" s="77">
        <v>25071.300141776272</v>
      </c>
      <c r="T74" s="77">
        <v>25886.117396384001</v>
      </c>
      <c r="U74" s="77">
        <v>26645.722701792394</v>
      </c>
      <c r="V74" s="77">
        <v>27445.094382846168</v>
      </c>
      <c r="W74" s="77">
        <v>28224.535063318999</v>
      </c>
      <c r="X74" s="77">
        <v>29014.822045091933</v>
      </c>
    </row>
    <row r="75" spans="1:24" x14ac:dyDescent="0.25">
      <c r="A75" s="76">
        <v>61</v>
      </c>
      <c r="B75" s="64" t="s">
        <v>278</v>
      </c>
      <c r="D75" s="65" t="s">
        <v>263</v>
      </c>
      <c r="F75" s="95">
        <v>3.8542568401399535</v>
      </c>
      <c r="G75" s="95">
        <v>2.6060532837544059</v>
      </c>
      <c r="H75" s="95">
        <v>-1.5403684449900652</v>
      </c>
      <c r="I75" s="95">
        <v>-1.7342876358195838</v>
      </c>
      <c r="J75" s="95">
        <v>-0.30806956724346435</v>
      </c>
      <c r="K75" s="88">
        <f t="shared" ref="K75:X75" si="7">(K74-J74)/J74*100</f>
        <v>1.2898112159920607</v>
      </c>
      <c r="L75" s="79">
        <f t="shared" si="7"/>
        <v>2.1099999999999888</v>
      </c>
      <c r="M75" s="79">
        <f t="shared" si="7"/>
        <v>2.3900000000000041</v>
      </c>
      <c r="N75" s="79">
        <f t="shared" si="7"/>
        <v>2.8888999999999854</v>
      </c>
      <c r="O75" s="79">
        <f t="shared" si="7"/>
        <v>2.5400000000000169</v>
      </c>
      <c r="P75" s="79">
        <f t="shared" si="7"/>
        <v>3.3499998999999994</v>
      </c>
      <c r="Q75" s="79">
        <f t="shared" si="7"/>
        <v>3.4000000000000008</v>
      </c>
      <c r="R75" s="79">
        <f t="shared" si="7"/>
        <v>3.4499899999999881</v>
      </c>
      <c r="S75" s="79">
        <f t="shared" si="7"/>
        <v>3.3499999900000028</v>
      </c>
      <c r="T75" s="79">
        <f t="shared" si="7"/>
        <v>3.2500000000000022</v>
      </c>
      <c r="U75" s="79">
        <f t="shared" si="7"/>
        <v>2.934411884860344</v>
      </c>
      <c r="V75" s="79">
        <f t="shared" si="7"/>
        <v>3.0000000000000062</v>
      </c>
      <c r="W75" s="79">
        <f t="shared" si="7"/>
        <v>2.8400000000000007</v>
      </c>
      <c r="X75" s="79">
        <f t="shared" si="7"/>
        <v>2.8000000000000047</v>
      </c>
    </row>
    <row r="76" spans="1:24" x14ac:dyDescent="0.25">
      <c r="A76" s="76">
        <v>62</v>
      </c>
      <c r="B76" s="64" t="s">
        <v>279</v>
      </c>
      <c r="C76" s="64" t="s">
        <v>280</v>
      </c>
      <c r="D76" s="65" t="s">
        <v>179</v>
      </c>
      <c r="K76" s="77">
        <v>885.38389147013788</v>
      </c>
      <c r="L76" s="88">
        <v>-9.1147804091625761E-2</v>
      </c>
      <c r="M76" s="88">
        <v>-0.10721491010653636</v>
      </c>
      <c r="N76" s="88">
        <v>5.7733245453142953E-3</v>
      </c>
      <c r="O76" s="88">
        <v>-4.9109227300400703E-2</v>
      </c>
      <c r="P76" s="88">
        <v>2.4127152042625964E-2</v>
      </c>
      <c r="Q76" s="88">
        <v>1.4404834128340127E-2</v>
      </c>
      <c r="R76" s="88">
        <v>-5.611569786501746E-3</v>
      </c>
      <c r="S76" s="88">
        <v>1.9762146042224059E-2</v>
      </c>
      <c r="T76" s="88">
        <v>4.2948729124528025E-2</v>
      </c>
      <c r="U76" s="78"/>
      <c r="V76" s="78"/>
      <c r="W76" s="78"/>
      <c r="X76" s="78"/>
    </row>
    <row r="77" spans="1:24" x14ac:dyDescent="0.25">
      <c r="A77" s="76">
        <v>63</v>
      </c>
      <c r="B77" s="64" t="s">
        <v>281</v>
      </c>
      <c r="C77" s="64" t="s">
        <v>282</v>
      </c>
      <c r="D77" s="65" t="s">
        <v>179</v>
      </c>
      <c r="K77" s="77">
        <v>54492.108649561764</v>
      </c>
      <c r="L77" s="88">
        <v>2.4033491469582886</v>
      </c>
      <c r="M77" s="88">
        <v>2.2654277532081175</v>
      </c>
      <c r="N77" s="88">
        <v>2.1723088439780311</v>
      </c>
      <c r="O77" s="88">
        <v>1.5</v>
      </c>
      <c r="P77" s="88">
        <v>2.1032883329915131</v>
      </c>
      <c r="Q77" s="88">
        <v>2.2000000000000002</v>
      </c>
      <c r="R77" s="88">
        <v>2.2000000000000002</v>
      </c>
      <c r="S77" s="88">
        <v>2.1</v>
      </c>
      <c r="T77" s="88">
        <v>2</v>
      </c>
      <c r="U77" s="78"/>
      <c r="V77" s="78"/>
      <c r="W77" s="78"/>
      <c r="X77" s="78"/>
    </row>
    <row r="78" spans="1:24" x14ac:dyDescent="0.25">
      <c r="A78" s="76">
        <f>A77+1</f>
        <v>64</v>
      </c>
      <c r="B78" s="64" t="s">
        <v>283</v>
      </c>
      <c r="C78" s="64" t="s">
        <v>284</v>
      </c>
      <c r="D78" s="65" t="s">
        <v>179</v>
      </c>
      <c r="K78" s="79">
        <v>5.3133072577266471</v>
      </c>
      <c r="L78" s="88">
        <v>-0.25217243323482386</v>
      </c>
      <c r="M78" s="88">
        <v>0.21200269905841562</v>
      </c>
      <c r="N78" s="88">
        <v>0.71552707787761083</v>
      </c>
      <c r="O78" s="88">
        <v>1.0891092273004008</v>
      </c>
      <c r="P78" s="88">
        <v>1.2225844149658607</v>
      </c>
      <c r="Q78" s="88">
        <v>1.1855951658716597</v>
      </c>
      <c r="R78" s="88">
        <v>1.2556015697865015</v>
      </c>
      <c r="S78" s="88">
        <v>1.2302378439577759</v>
      </c>
      <c r="T78" s="88">
        <v>1.2070512708754619</v>
      </c>
      <c r="U78" s="78"/>
      <c r="V78" s="78"/>
      <c r="W78" s="78"/>
      <c r="X78" s="78"/>
    </row>
    <row r="79" spans="1:24" x14ac:dyDescent="0.25">
      <c r="A79" s="76">
        <f>A78+1</f>
        <v>65</v>
      </c>
      <c r="B79" s="64" t="s">
        <v>285</v>
      </c>
      <c r="C79" s="64" t="s">
        <v>286</v>
      </c>
      <c r="D79" s="65" t="s">
        <v>179</v>
      </c>
      <c r="K79" s="79"/>
      <c r="L79" s="234">
        <f>(L5-L74)/L74*100</f>
        <v>0.2510801595001092</v>
      </c>
      <c r="M79" s="234">
        <f t="shared" ref="M79:T79" si="8">(M5-M74)/M74*100</f>
        <v>-0.21639589887086441</v>
      </c>
      <c r="N79" s="234">
        <f t="shared" si="8"/>
        <v>-0.26703125939206557</v>
      </c>
      <c r="O79" s="234">
        <f t="shared" si="8"/>
        <v>-0.71868221078776395</v>
      </c>
      <c r="P79" s="234">
        <f t="shared" si="8"/>
        <v>0.40642572954389677</v>
      </c>
      <c r="Q79" s="234">
        <f t="shared" si="8"/>
        <v>1.0210527203974633</v>
      </c>
      <c r="R79" s="234">
        <f t="shared" si="8"/>
        <v>0.93991263914556344</v>
      </c>
      <c r="S79" s="234">
        <f t="shared" si="8"/>
        <v>0.59305866239059124</v>
      </c>
      <c r="T79" s="234">
        <f t="shared" si="8"/>
        <v>0.24456984571500268</v>
      </c>
      <c r="U79" s="234">
        <v>0.21105719885336782</v>
      </c>
      <c r="V79" s="235">
        <v>0.11376491031079183</v>
      </c>
      <c r="W79" s="236">
        <v>2.6150763656502818E-2</v>
      </c>
      <c r="X79" s="236">
        <v>2.6150763656502818E-2</v>
      </c>
    </row>
    <row r="80" spans="1:24" x14ac:dyDescent="0.25">
      <c r="A80" s="76">
        <f>A79+1</f>
        <v>66</v>
      </c>
      <c r="B80" s="64" t="s">
        <v>285</v>
      </c>
      <c r="C80" s="64" t="s">
        <v>287</v>
      </c>
      <c r="D80" s="65" t="s">
        <v>277</v>
      </c>
      <c r="K80" s="79">
        <v>-0.2079446566816614</v>
      </c>
      <c r="L80" s="237">
        <v>2527.9463952467559</v>
      </c>
      <c r="M80" s="237">
        <v>2896.6884403077383</v>
      </c>
      <c r="N80" s="237">
        <v>2966.8505745754337</v>
      </c>
      <c r="O80" s="237">
        <v>2997.2114327696472</v>
      </c>
      <c r="P80" s="237">
        <v>4202.5676047113338</v>
      </c>
      <c r="Q80" s="237">
        <v>5379.6179047894402</v>
      </c>
      <c r="R80" s="237">
        <v>6446.7818494272869</v>
      </c>
      <c r="S80" s="237">
        <v>7418.4778942030935</v>
      </c>
      <c r="T80" s="237">
        <v>8368.7188827026403</v>
      </c>
      <c r="U80" s="78"/>
      <c r="V80" s="78"/>
      <c r="W80" s="78"/>
      <c r="X80" s="78"/>
    </row>
    <row r="81" spans="1:24" x14ac:dyDescent="0.25">
      <c r="A81" s="76"/>
      <c r="B81" s="86" t="s">
        <v>290</v>
      </c>
      <c r="C81" s="86"/>
      <c r="D81" s="87"/>
      <c r="E81" s="87"/>
      <c r="F81" s="87"/>
      <c r="G81" s="87"/>
      <c r="H81" s="87"/>
      <c r="I81" s="87"/>
      <c r="J81" s="87"/>
      <c r="K81" s="98">
        <f>AVERAGE(F75:O75)</f>
        <v>1.40962956918333</v>
      </c>
      <c r="L81" s="98">
        <f t="shared" ref="L81:T81" si="9">AVERAGE(G75:P75)</f>
        <v>1.3592038751693347</v>
      </c>
      <c r="M81" s="98">
        <f t="shared" si="9"/>
        <v>1.4385985467938942</v>
      </c>
      <c r="N81" s="98">
        <f t="shared" si="9"/>
        <v>1.9376343912928995</v>
      </c>
      <c r="O81" s="98">
        <f t="shared" si="9"/>
        <v>2.4460631538748587</v>
      </c>
      <c r="P81" s="98">
        <f t="shared" si="9"/>
        <v>2.8018701105992054</v>
      </c>
      <c r="Q81" s="98">
        <f t="shared" si="9"/>
        <v>2.9663301774860336</v>
      </c>
      <c r="R81" s="98">
        <f t="shared" si="9"/>
        <v>3.0553301774860353</v>
      </c>
      <c r="S81" s="98">
        <f t="shared" si="9"/>
        <v>3.1003301774860352</v>
      </c>
      <c r="T81" s="98">
        <f t="shared" si="9"/>
        <v>3.0914401774860369</v>
      </c>
      <c r="U81" s="268">
        <v>3</v>
      </c>
      <c r="V81" s="79"/>
      <c r="W81" s="79"/>
      <c r="X81" s="79"/>
    </row>
    <row r="82" spans="1:24" x14ac:dyDescent="0.25">
      <c r="A82" s="90"/>
      <c r="S82" s="307"/>
      <c r="T82" s="307"/>
    </row>
    <row r="83" spans="1:24" x14ac:dyDescent="0.25">
      <c r="A83" s="91"/>
      <c r="P83" s="172" t="s">
        <v>382</v>
      </c>
      <c r="Q83" s="89">
        <v>15</v>
      </c>
      <c r="R83" s="89"/>
      <c r="S83" s="89"/>
      <c r="T83" s="89"/>
      <c r="U83" s="89"/>
    </row>
    <row r="84" spans="1:24" x14ac:dyDescent="0.25">
      <c r="A84" s="91"/>
      <c r="P84" s="172" t="s">
        <v>383</v>
      </c>
      <c r="Q84" s="89">
        <v>45</v>
      </c>
      <c r="R84" s="89"/>
      <c r="S84" s="89"/>
    </row>
    <row r="85" spans="1:24" x14ac:dyDescent="0.25">
      <c r="A85" s="90"/>
      <c r="Q85" s="64">
        <f>Q83/Q6*100</f>
        <v>5.2057464042763082E-2</v>
      </c>
    </row>
    <row r="86" spans="1:24" x14ac:dyDescent="0.25">
      <c r="A86" s="91"/>
      <c r="Q86" s="64">
        <f>Q84/Q6*100</f>
        <v>0.15617239212828926</v>
      </c>
    </row>
    <row r="87" spans="1:24" x14ac:dyDescent="0.25">
      <c r="A87" s="90"/>
      <c r="B87" s="64" t="s">
        <v>496</v>
      </c>
    </row>
    <row r="88" spans="1:24" x14ac:dyDescent="0.25">
      <c r="A88" s="90"/>
      <c r="B88" s="64" t="s">
        <v>497</v>
      </c>
    </row>
    <row r="89" spans="1:24" x14ac:dyDescent="0.25">
      <c r="A89" s="90"/>
    </row>
    <row r="90" spans="1:24" x14ac:dyDescent="0.25">
      <c r="A90" s="90"/>
    </row>
    <row r="91" spans="1:24" x14ac:dyDescent="0.25">
      <c r="A91" s="91"/>
    </row>
    <row r="92" spans="1:24" x14ac:dyDescent="0.25">
      <c r="A92" s="91"/>
    </row>
    <row r="93" spans="1:24" x14ac:dyDescent="0.25">
      <c r="A93" s="90"/>
    </row>
    <row r="94" spans="1:24" x14ac:dyDescent="0.25">
      <c r="A94" s="91"/>
    </row>
    <row r="95" spans="1:24" x14ac:dyDescent="0.25">
      <c r="A95" s="91"/>
    </row>
    <row r="96" spans="1:24" x14ac:dyDescent="0.25">
      <c r="A96" s="90"/>
    </row>
    <row r="97" spans="1:1" x14ac:dyDescent="0.25">
      <c r="A97" s="91"/>
    </row>
    <row r="98" spans="1:1" x14ac:dyDescent="0.25">
      <c r="A98" s="91"/>
    </row>
    <row r="99" spans="1:1" x14ac:dyDescent="0.25">
      <c r="A99" s="90"/>
    </row>
    <row r="100" spans="1:1" x14ac:dyDescent="0.25">
      <c r="A100" s="91"/>
    </row>
    <row r="101" spans="1:1" x14ac:dyDescent="0.25">
      <c r="A101" s="91"/>
    </row>
    <row r="102" spans="1:1" x14ac:dyDescent="0.25">
      <c r="A102" s="90"/>
    </row>
    <row r="103" spans="1:1" x14ac:dyDescent="0.25">
      <c r="A103" s="91"/>
    </row>
    <row r="104" spans="1:1" x14ac:dyDescent="0.25">
      <c r="A104" s="91"/>
    </row>
    <row r="105" spans="1:1" x14ac:dyDescent="0.25">
      <c r="A105" s="92"/>
    </row>
    <row r="106" spans="1:1" x14ac:dyDescent="0.25">
      <c r="A106" s="92"/>
    </row>
    <row r="107" spans="1:1" x14ac:dyDescent="0.25">
      <c r="A107" s="90"/>
    </row>
    <row r="108" spans="1:1" x14ac:dyDescent="0.25">
      <c r="A108" s="92"/>
    </row>
    <row r="109" spans="1:1" x14ac:dyDescent="0.25">
      <c r="A109" s="92"/>
    </row>
    <row r="110" spans="1:1" x14ac:dyDescent="0.25">
      <c r="A110" s="92"/>
    </row>
    <row r="111" spans="1:1" x14ac:dyDescent="0.25">
      <c r="A111" s="92"/>
    </row>
    <row r="112" spans="1:1" x14ac:dyDescent="0.25">
      <c r="A112" s="92"/>
    </row>
    <row r="113" spans="1:1" x14ac:dyDescent="0.25">
      <c r="A113" s="92"/>
    </row>
    <row r="114" spans="1:1" x14ac:dyDescent="0.25">
      <c r="A114" s="90"/>
    </row>
    <row r="115" spans="1:1" x14ac:dyDescent="0.25">
      <c r="A115" s="92"/>
    </row>
    <row r="116" spans="1:1" x14ac:dyDescent="0.25">
      <c r="A116" s="92"/>
    </row>
    <row r="117" spans="1:1" x14ac:dyDescent="0.25">
      <c r="A117" s="92"/>
    </row>
    <row r="118" spans="1:1" x14ac:dyDescent="0.25">
      <c r="A118" s="93"/>
    </row>
  </sheetData>
  <mergeCells count="1">
    <mergeCell ref="S82:T82"/>
  </mergeCells>
  <pageMargins left="0.23622047244094491" right="0.23622047244094491" top="0.74803149606299213" bottom="0.74803149606299213" header="0.31496062992125984" footer="0.31496062992125984"/>
  <pageSetup paperSize="9" scale="38" fitToHeight="0" orientation="landscape" r:id="rId1"/>
  <rowBreaks count="1" manualBreakCount="1">
    <brk id="4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0"/>
  <sheetViews>
    <sheetView workbookViewId="0"/>
  </sheetViews>
  <sheetFormatPr defaultRowHeight="15" x14ac:dyDescent="0.25"/>
  <cols>
    <col min="1" max="1" width="33.140625" style="101" bestFit="1" customWidth="1"/>
    <col min="2" max="2" width="16" style="101" bestFit="1" customWidth="1"/>
    <col min="3" max="3" width="10" style="101" customWidth="1"/>
    <col min="4" max="5" width="10.85546875" style="101" bestFit="1" customWidth="1"/>
    <col min="6" max="12" width="10" style="101" customWidth="1"/>
    <col min="13" max="16384" width="9.140625" style="101"/>
  </cols>
  <sheetData>
    <row r="1" spans="1:12" x14ac:dyDescent="0.25">
      <c r="A1" s="101" t="s">
        <v>387</v>
      </c>
    </row>
    <row r="2" spans="1:12" x14ac:dyDescent="0.25">
      <c r="A2" s="173"/>
      <c r="B2" s="174"/>
      <c r="C2" s="174">
        <v>2008</v>
      </c>
      <c r="D2" s="174">
        <v>2009</v>
      </c>
      <c r="E2" s="174">
        <v>2010</v>
      </c>
      <c r="F2" s="174">
        <v>2011</v>
      </c>
      <c r="G2" s="174">
        <v>2012</v>
      </c>
      <c r="H2" s="174">
        <v>2013</v>
      </c>
      <c r="I2" s="174">
        <v>2014</v>
      </c>
      <c r="J2" s="174">
        <v>2015</v>
      </c>
      <c r="K2" s="174">
        <v>2016</v>
      </c>
      <c r="L2" s="174">
        <v>2017</v>
      </c>
    </row>
    <row r="3" spans="1:12" x14ac:dyDescent="0.25">
      <c r="A3" s="173" t="s">
        <v>95</v>
      </c>
      <c r="B3" s="175" t="s">
        <v>388</v>
      </c>
      <c r="C3" s="176">
        <f>'LNG_2008-2018'!B5/1000000</f>
        <v>6.9357230000000003</v>
      </c>
      <c r="D3" s="176">
        <f>'LNG_2008-2018'!D5/1000000</f>
        <v>7.1143590000000003</v>
      </c>
      <c r="E3" s="176">
        <f>'LNG_2008-2018'!G5/1000000</f>
        <v>9.8645239999999994</v>
      </c>
      <c r="F3" s="176">
        <f>'LNG_2008-2018'!H5/1000000</f>
        <v>19.243257</v>
      </c>
      <c r="G3" s="176">
        <f>'LNG_2008-2018'!J5/1000000</f>
        <v>23.026883999999999</v>
      </c>
      <c r="H3" s="176">
        <f>'LNG_2008-2018'!L5/1000000</f>
        <v>21.321971999999999</v>
      </c>
      <c r="I3" s="176">
        <f>'LNG_2008-2018'!M5/1000000</f>
        <v>38.098717000000001</v>
      </c>
      <c r="J3" s="176">
        <f>'LNG_2008-2018'!N5/1000000</f>
        <v>32.642775999999998</v>
      </c>
      <c r="K3" s="176">
        <f>'LNG_2008-2018'!O5/1000000</f>
        <v>32.716962000000002</v>
      </c>
      <c r="L3" s="176">
        <f>'LNG_2008-2018'!P5/1000000</f>
        <v>41.035305999999999</v>
      </c>
    </row>
    <row r="4" spans="1:12" x14ac:dyDescent="0.25">
      <c r="A4" s="177"/>
      <c r="B4" s="175" t="s">
        <v>389</v>
      </c>
      <c r="C4" s="176">
        <f>'LNG_2008-2018'!C20/1000000</f>
        <v>8.3585949999999993</v>
      </c>
      <c r="D4" s="176">
        <f>'LNG_2008-2018'!F20/1000000</f>
        <v>108.10707600000001</v>
      </c>
      <c r="E4" s="176">
        <f>'LNG_2008-2018'!G20/1000000</f>
        <v>118.475241</v>
      </c>
      <c r="F4" s="176">
        <f>'LNG_2008-2018'!I20/1000000</f>
        <v>68.096461000000005</v>
      </c>
      <c r="G4" s="176">
        <f>'LNG_2008-2018'!K20/1000000</f>
        <v>10.563726000000001</v>
      </c>
      <c r="H4" s="176">
        <f>'LNG_2008-2018'!L20/1000000</f>
        <v>53.348809000000003</v>
      </c>
      <c r="I4" s="176">
        <f>'LNG_2008-2018'!M20/1000000</f>
        <v>47.380226</v>
      </c>
      <c r="J4" s="176">
        <f>'LNG_2008-2018'!N20/1000000</f>
        <v>38.063631999999998</v>
      </c>
      <c r="K4" s="176">
        <f>'LNG_2008-2018'!O20/1000000</f>
        <v>45.553699999999999</v>
      </c>
      <c r="L4" s="176">
        <f>'LNG_2008-2018'!P20/1000000</f>
        <v>68.021347000000006</v>
      </c>
    </row>
    <row r="5" spans="1:12" x14ac:dyDescent="0.25">
      <c r="A5" s="173" t="s">
        <v>380</v>
      </c>
      <c r="B5" s="175" t="s">
        <v>388</v>
      </c>
      <c r="C5" s="176"/>
      <c r="D5" s="176"/>
      <c r="E5" s="176">
        <f>'Apro_rezerve_2010-2018'!B5/1000000</f>
        <v>0.142287</v>
      </c>
      <c r="F5" s="176">
        <f>'Apro_rezerve_2010-2018'!C5/1000000</f>
        <v>1.937441</v>
      </c>
      <c r="G5" s="176">
        <f>'Apro_rezerve_2010-2018'!E5/1000000</f>
        <v>2.1343079999999999</v>
      </c>
      <c r="H5" s="176">
        <f>'Apro_rezerve_2010-2018'!G5/1000000</f>
        <v>3.2209379999999999</v>
      </c>
      <c r="I5" s="176">
        <f>'Apro_rezerve_2010-2018'!H5/1000000</f>
        <v>4.2686159999999997</v>
      </c>
      <c r="J5" s="176">
        <f>'Apro_rezerve_2010-2018'!I5/1000000</f>
        <v>5</v>
      </c>
      <c r="K5" s="176">
        <f>'Apro_rezerve_2010-2018'!J5/1000000</f>
        <v>4.3404990000000003</v>
      </c>
      <c r="L5" s="176">
        <f>'Apro_rezerve_2010-2018'!K5/1000000</f>
        <v>15.587272</v>
      </c>
    </row>
    <row r="6" spans="1:12" x14ac:dyDescent="0.25">
      <c r="A6" s="178"/>
      <c r="B6" s="175" t="s">
        <v>389</v>
      </c>
      <c r="C6" s="176"/>
      <c r="D6" s="176"/>
      <c r="E6" s="176"/>
      <c r="F6" s="176"/>
      <c r="G6" s="176"/>
      <c r="H6" s="176"/>
      <c r="I6" s="176"/>
      <c r="J6" s="176"/>
      <c r="K6" s="176"/>
      <c r="L6" s="176"/>
    </row>
    <row r="10" spans="1:12" x14ac:dyDescent="0.25">
      <c r="A10" s="179"/>
    </row>
  </sheetData>
  <pageMargins left="0.70866141732283472" right="0.70866141732283472" top="0.74803149606299213" bottom="0.74803149606299213" header="0.31496062992125984" footer="0.31496062992125984"/>
  <pageSetup paperSize="9" scale="86"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1:C23"/>
  <sheetViews>
    <sheetView workbookViewId="0">
      <selection activeCell="B3" sqref="B3"/>
    </sheetView>
  </sheetViews>
  <sheetFormatPr defaultColWidth="0" defaultRowHeight="15" zeroHeight="1" x14ac:dyDescent="0.25"/>
  <cols>
    <col min="1" max="1" width="39.85546875" customWidth="1"/>
    <col min="2" max="2" width="91.28515625" customWidth="1"/>
    <col min="3" max="3" width="0.85546875" customWidth="1"/>
    <col min="4" max="16384" width="9.140625" hidden="1"/>
  </cols>
  <sheetData>
    <row r="1" spans="1:3" s="292" customFormat="1" ht="15.75" customHeight="1" x14ac:dyDescent="0.25">
      <c r="A1" s="292" t="s">
        <v>358</v>
      </c>
    </row>
    <row r="2" spans="1:3" ht="5.0999999999999996" customHeight="1" x14ac:dyDescent="0.25">
      <c r="A2" s="27"/>
      <c r="B2" s="27"/>
      <c r="C2" s="19"/>
    </row>
    <row r="3" spans="1:3" ht="15.75" customHeight="1" x14ac:dyDescent="0.25">
      <c r="A3" s="163" t="s">
        <v>359</v>
      </c>
      <c r="B3" s="15"/>
      <c r="C3" s="19"/>
    </row>
    <row r="4" spans="1:3" ht="5.0999999999999996" customHeight="1" x14ac:dyDescent="0.25">
      <c r="A4" s="163"/>
      <c r="B4" s="32"/>
      <c r="C4" s="19"/>
    </row>
    <row r="5" spans="1:3" ht="15.75" customHeight="1" x14ac:dyDescent="0.25">
      <c r="A5" s="164" t="s">
        <v>360</v>
      </c>
      <c r="B5" s="15"/>
      <c r="C5" s="19"/>
    </row>
    <row r="6" spans="1:3" ht="5.0999999999999996" customHeight="1" x14ac:dyDescent="0.25">
      <c r="A6" s="163"/>
      <c r="B6" s="32"/>
      <c r="C6" s="19"/>
    </row>
    <row r="7" spans="1:3" ht="15.75" customHeight="1" x14ac:dyDescent="0.25">
      <c r="A7" s="164" t="s">
        <v>361</v>
      </c>
      <c r="B7" s="15"/>
      <c r="C7" s="19"/>
    </row>
    <row r="8" spans="1:3" ht="5.0999999999999996" customHeight="1" x14ac:dyDescent="0.25">
      <c r="A8" s="32"/>
      <c r="B8" s="32"/>
      <c r="C8" s="19"/>
    </row>
    <row r="9" spans="1:3" ht="15.75" customHeight="1" x14ac:dyDescent="0.25">
      <c r="A9" s="162" t="s">
        <v>362</v>
      </c>
      <c r="B9" s="32"/>
      <c r="C9" s="19"/>
    </row>
    <row r="10" spans="1:3" ht="5.0999999999999996" customHeight="1" x14ac:dyDescent="0.25">
      <c r="A10" s="32"/>
      <c r="B10" s="32"/>
      <c r="C10" s="19"/>
    </row>
    <row r="11" spans="1:3" ht="15.75" customHeight="1" x14ac:dyDescent="0.25">
      <c r="A11" s="164" t="s">
        <v>363</v>
      </c>
      <c r="B11" s="15"/>
      <c r="C11" s="19"/>
    </row>
    <row r="12" spans="1:3" ht="15.75" customHeight="1" x14ac:dyDescent="0.25">
      <c r="A12" s="164" t="s">
        <v>364</v>
      </c>
      <c r="B12" s="15"/>
      <c r="C12" s="19"/>
    </row>
    <row r="13" spans="1:3" ht="15.75" customHeight="1" x14ac:dyDescent="0.25">
      <c r="A13" s="164" t="s">
        <v>365</v>
      </c>
      <c r="B13" s="15"/>
      <c r="C13" s="19"/>
    </row>
    <row r="14" spans="1:3" ht="15.75" customHeight="1" x14ac:dyDescent="0.25">
      <c r="A14" s="164" t="s">
        <v>366</v>
      </c>
      <c r="B14" s="15"/>
      <c r="C14" s="19"/>
    </row>
    <row r="15" spans="1:3" ht="5.0999999999999996" customHeight="1" x14ac:dyDescent="0.25">
      <c r="A15" s="161"/>
      <c r="B15" s="32"/>
      <c r="C15" s="19"/>
    </row>
    <row r="16" spans="1:3" hidden="1" x14ac:dyDescent="0.25"/>
    <row r="17" hidden="1" x14ac:dyDescent="0.25"/>
    <row r="18" hidden="1" x14ac:dyDescent="0.25"/>
    <row r="19" hidden="1" x14ac:dyDescent="0.25"/>
    <row r="20" hidden="1" x14ac:dyDescent="0.25"/>
    <row r="21" hidden="1" x14ac:dyDescent="0.25"/>
    <row r="22" hidden="1" x14ac:dyDescent="0.25"/>
    <row r="23" hidden="1" x14ac:dyDescent="0.25"/>
  </sheetData>
  <mergeCells count="1">
    <mergeCell ref="A1:XFD1"/>
  </mergeCells>
  <pageMargins left="0.70866141732283472" right="0.70866141732283472" top="0.74803149606299213" bottom="0.74803149606299213" header="0.31496062992125984" footer="0.31496062992125984"/>
  <pageSetup paperSize="9" scale="99" orientation="landscape" verticalDpi="0" r:id="rId1"/>
  <headerFooter>
    <oddHeader>&amp;LPolitisko partiju aptauja par fiskālās disciplīnas jautājumiem</oddHeader>
    <oddFooter>&amp;LFiskālās disciplīnas padome&amp;CPage &amp;P&amp;R&amp;D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Q26"/>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34.140625" style="180" customWidth="1"/>
    <col min="2" max="2" width="14.5703125" style="180" bestFit="1" customWidth="1"/>
    <col min="3" max="3" width="15.28515625" style="180" customWidth="1"/>
    <col min="4" max="4" width="13.28515625" style="180" customWidth="1"/>
    <col min="5" max="5" width="14.5703125" style="180" customWidth="1"/>
    <col min="6" max="6" width="14.7109375" style="180" customWidth="1"/>
    <col min="7" max="7" width="12.42578125" style="180" bestFit="1" customWidth="1"/>
    <col min="8" max="8" width="14.5703125" style="180" bestFit="1" customWidth="1"/>
    <col min="9" max="9" width="13.42578125" style="180" customWidth="1"/>
    <col min="10" max="10" width="12" style="180" customWidth="1"/>
    <col min="11" max="11" width="12.42578125" style="180" customWidth="1"/>
    <col min="12" max="15" width="11.28515625" style="180" bestFit="1" customWidth="1"/>
    <col min="16" max="16" width="12.28515625" style="180" customWidth="1"/>
    <col min="17" max="17" width="12.5703125" style="180" customWidth="1"/>
    <col min="18" max="16384" width="9.140625" style="180"/>
  </cols>
  <sheetData>
    <row r="2" spans="1:17" ht="16.5" thickBot="1" x14ac:dyDescent="0.3">
      <c r="A2" s="308" t="s">
        <v>390</v>
      </c>
      <c r="B2" s="308"/>
      <c r="C2" s="308"/>
      <c r="D2" s="308"/>
      <c r="E2" s="308"/>
      <c r="F2" s="308"/>
      <c r="G2" s="308"/>
      <c r="H2" s="308"/>
      <c r="I2" s="308"/>
      <c r="J2" s="308"/>
      <c r="K2" s="308"/>
      <c r="L2" s="308"/>
      <c r="M2" s="308"/>
      <c r="N2" s="308"/>
      <c r="O2" s="308"/>
    </row>
    <row r="3" spans="1:17" ht="45" x14ac:dyDescent="0.25">
      <c r="A3" s="181"/>
      <c r="B3" s="182" t="s">
        <v>391</v>
      </c>
      <c r="C3" s="182" t="s">
        <v>392</v>
      </c>
      <c r="D3" s="182" t="s">
        <v>393</v>
      </c>
      <c r="E3" s="182" t="s">
        <v>394</v>
      </c>
      <c r="F3" s="182" t="s">
        <v>395</v>
      </c>
      <c r="G3" s="182" t="s">
        <v>396</v>
      </c>
      <c r="H3" s="182" t="s">
        <v>397</v>
      </c>
      <c r="I3" s="182" t="s">
        <v>398</v>
      </c>
      <c r="J3" s="182" t="s">
        <v>399</v>
      </c>
      <c r="K3" s="182" t="s">
        <v>400</v>
      </c>
      <c r="L3" s="182" t="s">
        <v>401</v>
      </c>
      <c r="M3" s="182" t="s">
        <v>402</v>
      </c>
      <c r="N3" s="182" t="s">
        <v>403</v>
      </c>
      <c r="O3" s="182" t="s">
        <v>404</v>
      </c>
      <c r="P3" s="182" t="s">
        <v>405</v>
      </c>
      <c r="Q3" s="183" t="s">
        <v>406</v>
      </c>
    </row>
    <row r="4" spans="1:17" ht="15" x14ac:dyDescent="0.25">
      <c r="A4" s="184"/>
      <c r="B4" s="258"/>
      <c r="C4" s="258"/>
      <c r="D4" s="258"/>
      <c r="E4" s="258"/>
      <c r="F4" s="258"/>
      <c r="G4" s="258"/>
      <c r="H4" s="258"/>
      <c r="I4" s="258"/>
      <c r="J4" s="258"/>
      <c r="K4" s="258"/>
      <c r="L4" s="258"/>
      <c r="M4" s="258"/>
      <c r="N4" s="258"/>
      <c r="O4" s="259"/>
      <c r="P4" s="259"/>
      <c r="Q4" s="185"/>
    </row>
    <row r="5" spans="1:17" ht="28.5" x14ac:dyDescent="0.2">
      <c r="A5" s="186" t="s">
        <v>407</v>
      </c>
      <c r="B5" s="246">
        <v>6935723</v>
      </c>
      <c r="C5" s="246">
        <v>8358595</v>
      </c>
      <c r="D5" s="246">
        <v>7114359</v>
      </c>
      <c r="E5" s="246">
        <v>21021911</v>
      </c>
      <c r="F5" s="246">
        <v>12589198</v>
      </c>
      <c r="G5" s="246">
        <v>9864524</v>
      </c>
      <c r="H5" s="246">
        <v>19243257</v>
      </c>
      <c r="I5" s="246">
        <v>19806367</v>
      </c>
      <c r="J5" s="246">
        <v>23026884</v>
      </c>
      <c r="K5" s="246">
        <v>10563726</v>
      </c>
      <c r="L5" s="246">
        <v>21321972</v>
      </c>
      <c r="M5" s="246">
        <v>38098717</v>
      </c>
      <c r="N5" s="246">
        <v>32642776</v>
      </c>
      <c r="O5" s="246">
        <v>32716962</v>
      </c>
      <c r="P5" s="246">
        <v>41035306</v>
      </c>
      <c r="Q5" s="247">
        <v>43545932</v>
      </c>
    </row>
    <row r="6" spans="1:17" ht="75" x14ac:dyDescent="0.2">
      <c r="A6" s="187" t="s">
        <v>408</v>
      </c>
      <c r="B6" s="260"/>
      <c r="C6" s="260"/>
      <c r="D6" s="260"/>
      <c r="E6" s="260"/>
      <c r="F6" s="260">
        <v>95517878</v>
      </c>
      <c r="G6" s="260">
        <v>108610717</v>
      </c>
      <c r="H6" s="260"/>
      <c r="I6" s="260">
        <v>48290094</v>
      </c>
      <c r="J6" s="260"/>
      <c r="K6" s="260"/>
      <c r="L6" s="260"/>
      <c r="M6" s="260"/>
      <c r="N6" s="260"/>
      <c r="O6" s="261"/>
      <c r="P6" s="261"/>
      <c r="Q6" s="188"/>
    </row>
    <row r="7" spans="1:17" ht="75" x14ac:dyDescent="0.2">
      <c r="A7" s="189" t="s">
        <v>409</v>
      </c>
      <c r="B7" s="260"/>
      <c r="C7" s="260"/>
      <c r="D7" s="260"/>
      <c r="E7" s="260"/>
      <c r="F7" s="260"/>
      <c r="G7" s="260"/>
      <c r="H7" s="260"/>
      <c r="I7" s="260"/>
      <c r="J7" s="260"/>
      <c r="K7" s="260"/>
      <c r="L7" s="260">
        <v>2146529</v>
      </c>
      <c r="M7" s="260">
        <v>2860846</v>
      </c>
      <c r="N7" s="260"/>
      <c r="O7" s="261"/>
      <c r="P7" s="261"/>
      <c r="Q7" s="188"/>
    </row>
    <row r="8" spans="1:17" ht="96" customHeight="1" x14ac:dyDescent="0.2">
      <c r="A8" s="187" t="s">
        <v>410</v>
      </c>
      <c r="B8" s="260"/>
      <c r="C8" s="260"/>
      <c r="D8" s="260"/>
      <c r="E8" s="260"/>
      <c r="F8" s="260"/>
      <c r="G8" s="260"/>
      <c r="H8" s="260"/>
      <c r="I8" s="260"/>
      <c r="J8" s="260"/>
      <c r="K8" s="260"/>
      <c r="L8" s="260">
        <v>21343077</v>
      </c>
      <c r="M8" s="260">
        <v>3526111</v>
      </c>
      <c r="N8" s="260"/>
      <c r="O8" s="261"/>
      <c r="P8" s="261"/>
      <c r="Q8" s="188"/>
    </row>
    <row r="9" spans="1:17" ht="75" x14ac:dyDescent="0.2">
      <c r="A9" s="187" t="s">
        <v>411</v>
      </c>
      <c r="B9" s="260"/>
      <c r="C9" s="260"/>
      <c r="D9" s="260"/>
      <c r="E9" s="260"/>
      <c r="F9" s="260"/>
      <c r="G9" s="260"/>
      <c r="H9" s="260"/>
      <c r="I9" s="260"/>
      <c r="J9" s="260"/>
      <c r="K9" s="260"/>
      <c r="L9" s="260"/>
      <c r="M9" s="260">
        <v>2894552</v>
      </c>
      <c r="N9" s="260">
        <v>3972666</v>
      </c>
      <c r="O9" s="261"/>
      <c r="P9" s="261"/>
      <c r="Q9" s="188"/>
    </row>
    <row r="10" spans="1:17" ht="60" x14ac:dyDescent="0.2">
      <c r="A10" s="187" t="s">
        <v>412</v>
      </c>
      <c r="B10" s="260"/>
      <c r="C10" s="260"/>
      <c r="D10" s="260"/>
      <c r="E10" s="260"/>
      <c r="F10" s="260"/>
      <c r="G10" s="260"/>
      <c r="H10" s="260"/>
      <c r="I10" s="260"/>
      <c r="J10" s="260"/>
      <c r="K10" s="260"/>
      <c r="L10" s="260">
        <v>8537231</v>
      </c>
      <c r="M10" s="260"/>
      <c r="N10" s="260"/>
      <c r="O10" s="261"/>
      <c r="P10" s="261"/>
      <c r="Q10" s="188"/>
    </row>
    <row r="11" spans="1:17" ht="120" x14ac:dyDescent="0.2">
      <c r="A11" s="187" t="s">
        <v>413</v>
      </c>
      <c r="B11" s="260"/>
      <c r="C11" s="260"/>
      <c r="D11" s="260"/>
      <c r="E11" s="260"/>
      <c r="F11" s="260"/>
      <c r="G11" s="260"/>
      <c r="H11" s="260"/>
      <c r="I11" s="260"/>
      <c r="J11" s="260"/>
      <c r="K11" s="260"/>
      <c r="L11" s="260"/>
      <c r="M11" s="260"/>
      <c r="N11" s="260">
        <v>1448190</v>
      </c>
      <c r="O11" s="261"/>
      <c r="P11" s="261"/>
      <c r="Q11" s="188"/>
    </row>
    <row r="12" spans="1:17" ht="63.75" x14ac:dyDescent="0.2">
      <c r="A12" s="262" t="s">
        <v>414</v>
      </c>
      <c r="B12" s="260"/>
      <c r="C12" s="260"/>
      <c r="D12" s="260"/>
      <c r="E12" s="260"/>
      <c r="F12" s="260"/>
      <c r="G12" s="260"/>
      <c r="H12" s="260"/>
      <c r="I12" s="260"/>
      <c r="J12" s="260"/>
      <c r="K12" s="260"/>
      <c r="L12" s="260"/>
      <c r="M12" s="260"/>
      <c r="N12" s="260"/>
      <c r="O12" s="190">
        <v>2500000</v>
      </c>
      <c r="P12" s="261"/>
      <c r="Q12" s="188"/>
    </row>
    <row r="13" spans="1:17" ht="63.75" x14ac:dyDescent="0.2">
      <c r="A13" s="262" t="s">
        <v>415</v>
      </c>
      <c r="B13" s="260"/>
      <c r="C13" s="260"/>
      <c r="D13" s="260"/>
      <c r="E13" s="260"/>
      <c r="F13" s="260"/>
      <c r="G13" s="260"/>
      <c r="H13" s="260"/>
      <c r="I13" s="260"/>
      <c r="J13" s="260"/>
      <c r="K13" s="260"/>
      <c r="L13" s="260"/>
      <c r="M13" s="260"/>
      <c r="N13" s="260"/>
      <c r="O13" s="190">
        <v>2096682</v>
      </c>
      <c r="P13" s="261"/>
      <c r="Q13" s="188"/>
    </row>
    <row r="14" spans="1:17" ht="63.75" x14ac:dyDescent="0.2">
      <c r="A14" s="263" t="s">
        <v>416</v>
      </c>
      <c r="B14" s="260"/>
      <c r="C14" s="260"/>
      <c r="D14" s="260"/>
      <c r="E14" s="260"/>
      <c r="F14" s="260"/>
      <c r="G14" s="260"/>
      <c r="H14" s="260"/>
      <c r="I14" s="260"/>
      <c r="J14" s="260"/>
      <c r="K14" s="260"/>
      <c r="L14" s="260"/>
      <c r="M14" s="260"/>
      <c r="N14" s="260"/>
      <c r="O14" s="264">
        <v>8240056</v>
      </c>
      <c r="P14" s="261"/>
      <c r="Q14" s="188"/>
    </row>
    <row r="15" spans="1:17" ht="114.75" x14ac:dyDescent="0.2">
      <c r="A15" s="263" t="s">
        <v>417</v>
      </c>
      <c r="B15" s="260"/>
      <c r="C15" s="260"/>
      <c r="D15" s="260"/>
      <c r="E15" s="260"/>
      <c r="F15" s="260"/>
      <c r="G15" s="260"/>
      <c r="H15" s="260"/>
      <c r="I15" s="260"/>
      <c r="J15" s="260"/>
      <c r="K15" s="260"/>
      <c r="L15" s="260"/>
      <c r="M15" s="260"/>
      <c r="N15" s="260"/>
      <c r="O15" s="264"/>
      <c r="P15" s="260">
        <v>1260571</v>
      </c>
      <c r="Q15" s="188"/>
    </row>
    <row r="16" spans="1:17" ht="63.75" x14ac:dyDescent="0.2">
      <c r="A16" s="263" t="s">
        <v>418</v>
      </c>
      <c r="B16" s="260"/>
      <c r="C16" s="260"/>
      <c r="D16" s="260"/>
      <c r="E16" s="260"/>
      <c r="F16" s="260"/>
      <c r="G16" s="260"/>
      <c r="H16" s="260"/>
      <c r="I16" s="260"/>
      <c r="J16" s="260"/>
      <c r="K16" s="260"/>
      <c r="L16" s="260"/>
      <c r="M16" s="260"/>
      <c r="N16" s="260"/>
      <c r="O16" s="264"/>
      <c r="P16" s="260">
        <v>7146712</v>
      </c>
      <c r="Q16" s="188"/>
    </row>
    <row r="17" spans="1:17" ht="153" x14ac:dyDescent="0.2">
      <c r="A17" s="263" t="s">
        <v>419</v>
      </c>
      <c r="B17" s="260"/>
      <c r="C17" s="260"/>
      <c r="D17" s="260"/>
      <c r="E17" s="260"/>
      <c r="F17" s="260"/>
      <c r="G17" s="260"/>
      <c r="H17" s="260"/>
      <c r="I17" s="260"/>
      <c r="J17" s="260"/>
      <c r="K17" s="260"/>
      <c r="L17" s="260"/>
      <c r="M17" s="260"/>
      <c r="N17" s="260"/>
      <c r="O17" s="264"/>
      <c r="P17" s="260">
        <v>574259</v>
      </c>
      <c r="Q17" s="188"/>
    </row>
    <row r="18" spans="1:17" ht="63.75" x14ac:dyDescent="0.2">
      <c r="A18" s="263" t="s">
        <v>420</v>
      </c>
      <c r="B18" s="260"/>
      <c r="C18" s="260"/>
      <c r="D18" s="260"/>
      <c r="E18" s="260"/>
      <c r="F18" s="260"/>
      <c r="G18" s="260"/>
      <c r="H18" s="260"/>
      <c r="I18" s="260"/>
      <c r="J18" s="260"/>
      <c r="K18" s="260"/>
      <c r="L18" s="260"/>
      <c r="M18" s="260"/>
      <c r="N18" s="260"/>
      <c r="O18" s="264"/>
      <c r="P18" s="260">
        <v>14255306</v>
      </c>
      <c r="Q18" s="188"/>
    </row>
    <row r="19" spans="1:17" ht="267.75" x14ac:dyDescent="0.2">
      <c r="A19" s="263" t="s">
        <v>421</v>
      </c>
      <c r="B19" s="260"/>
      <c r="C19" s="260"/>
      <c r="D19" s="260"/>
      <c r="E19" s="260"/>
      <c r="F19" s="260"/>
      <c r="G19" s="260"/>
      <c r="H19" s="260"/>
      <c r="I19" s="260"/>
      <c r="J19" s="260"/>
      <c r="K19" s="260"/>
      <c r="L19" s="260"/>
      <c r="M19" s="260"/>
      <c r="N19" s="260"/>
      <c r="O19" s="264"/>
      <c r="P19" s="260">
        <v>3749193</v>
      </c>
      <c r="Q19" s="188"/>
    </row>
    <row r="20" spans="1:17" ht="14.25" x14ac:dyDescent="0.2">
      <c r="A20" s="191" t="s">
        <v>422</v>
      </c>
      <c r="B20" s="246">
        <f t="shared" ref="B20:Q20" si="0">SUM(B5:B19)</f>
        <v>6935723</v>
      </c>
      <c r="C20" s="246">
        <f t="shared" si="0"/>
        <v>8358595</v>
      </c>
      <c r="D20" s="246">
        <f t="shared" si="0"/>
        <v>7114359</v>
      </c>
      <c r="E20" s="246">
        <f t="shared" si="0"/>
        <v>21021911</v>
      </c>
      <c r="F20" s="246">
        <f t="shared" si="0"/>
        <v>108107076</v>
      </c>
      <c r="G20" s="246">
        <f t="shared" si="0"/>
        <v>118475241</v>
      </c>
      <c r="H20" s="246">
        <f t="shared" si="0"/>
        <v>19243257</v>
      </c>
      <c r="I20" s="246">
        <f t="shared" si="0"/>
        <v>68096461</v>
      </c>
      <c r="J20" s="246">
        <f t="shared" si="0"/>
        <v>23026884</v>
      </c>
      <c r="K20" s="246">
        <f t="shared" si="0"/>
        <v>10563726</v>
      </c>
      <c r="L20" s="246">
        <f t="shared" si="0"/>
        <v>53348809</v>
      </c>
      <c r="M20" s="246">
        <f t="shared" si="0"/>
        <v>47380226</v>
      </c>
      <c r="N20" s="246">
        <f t="shared" si="0"/>
        <v>38063632</v>
      </c>
      <c r="O20" s="246">
        <f t="shared" si="0"/>
        <v>45553700</v>
      </c>
      <c r="P20" s="246">
        <f t="shared" si="0"/>
        <v>68021347</v>
      </c>
      <c r="Q20" s="247">
        <f t="shared" si="0"/>
        <v>43545932</v>
      </c>
    </row>
    <row r="21" spans="1:17" ht="30" x14ac:dyDescent="0.2">
      <c r="A21" s="187" t="s">
        <v>423</v>
      </c>
      <c r="B21" s="260"/>
      <c r="C21" s="260">
        <v>6036046</v>
      </c>
      <c r="D21" s="260"/>
      <c r="E21" s="260">
        <v>3133381</v>
      </c>
      <c r="F21" s="260">
        <v>107625368</v>
      </c>
      <c r="G21" s="260">
        <v>116191931</v>
      </c>
      <c r="H21" s="260">
        <v>927237</v>
      </c>
      <c r="I21" s="260">
        <v>65436658</v>
      </c>
      <c r="J21" s="260">
        <v>12536253</v>
      </c>
      <c r="K21" s="260">
        <v>10563726</v>
      </c>
      <c r="L21" s="260">
        <v>48896793</v>
      </c>
      <c r="M21" s="260">
        <v>45702869</v>
      </c>
      <c r="N21" s="260">
        <v>25023157</v>
      </c>
      <c r="O21" s="260">
        <v>44912981</v>
      </c>
      <c r="P21" s="260">
        <v>66952162</v>
      </c>
      <c r="Q21" s="192"/>
    </row>
    <row r="22" spans="1:17" ht="45.75" thickBot="1" x14ac:dyDescent="0.25">
      <c r="A22" s="193" t="s">
        <v>424</v>
      </c>
      <c r="B22" s="265"/>
      <c r="C22" s="265"/>
      <c r="D22" s="265"/>
      <c r="E22" s="265"/>
      <c r="F22" s="265"/>
      <c r="G22" s="265"/>
      <c r="H22" s="265"/>
      <c r="I22" s="265"/>
      <c r="J22" s="265"/>
      <c r="K22" s="265"/>
      <c r="L22" s="265"/>
      <c r="M22" s="265"/>
      <c r="N22" s="265">
        <v>5523933</v>
      </c>
      <c r="O22" s="265"/>
      <c r="P22" s="265"/>
      <c r="Q22" s="194"/>
    </row>
    <row r="23" spans="1:17" ht="15" thickBot="1" x14ac:dyDescent="0.25">
      <c r="A23" s="195" t="s">
        <v>425</v>
      </c>
      <c r="B23" s="196"/>
      <c r="C23" s="196">
        <f>C20-C21</f>
        <v>2322549</v>
      </c>
      <c r="D23" s="196"/>
      <c r="E23" s="196"/>
      <c r="F23" s="196">
        <f>F20-F21</f>
        <v>481708</v>
      </c>
      <c r="G23" s="196">
        <f>G20-G21</f>
        <v>2283310</v>
      </c>
      <c r="H23" s="196"/>
      <c r="I23" s="196">
        <f>I20-I21</f>
        <v>2659803</v>
      </c>
      <c r="J23" s="196"/>
      <c r="K23" s="196">
        <f>K20-K21</f>
        <v>0</v>
      </c>
      <c r="L23" s="196">
        <f>L20-L21</f>
        <v>4452016</v>
      </c>
      <c r="M23" s="196">
        <f>M20-M21</f>
        <v>1677357</v>
      </c>
      <c r="N23" s="196">
        <f>N20-N21-N22</f>
        <v>7516542</v>
      </c>
      <c r="O23" s="196">
        <f>O20-O21</f>
        <v>640719</v>
      </c>
      <c r="P23" s="196">
        <f>P20-P21</f>
        <v>1069185</v>
      </c>
      <c r="Q23" s="266"/>
    </row>
    <row r="24" spans="1:17" ht="15" x14ac:dyDescent="0.25">
      <c r="A24" s="197" t="s">
        <v>426</v>
      </c>
      <c r="B24" s="197"/>
      <c r="C24" s="197"/>
      <c r="D24" s="197"/>
      <c r="E24" s="198"/>
      <c r="F24" s="198"/>
      <c r="G24" s="199"/>
      <c r="H24" s="197"/>
      <c r="I24" s="197"/>
      <c r="J24" s="197"/>
      <c r="K24" s="197"/>
      <c r="L24" s="197"/>
      <c r="M24" s="197"/>
      <c r="N24" s="197"/>
      <c r="O24" s="197"/>
      <c r="P24" s="197"/>
      <c r="Q24" s="197"/>
    </row>
    <row r="25" spans="1:17" ht="15" x14ac:dyDescent="0.25">
      <c r="A25" s="197" t="s">
        <v>427</v>
      </c>
      <c r="B25" s="197"/>
      <c r="C25" s="197"/>
      <c r="D25" s="197"/>
      <c r="E25" s="198"/>
      <c r="F25" s="198"/>
      <c r="G25" s="199"/>
      <c r="H25" s="197"/>
      <c r="I25" s="197"/>
      <c r="J25" s="197"/>
      <c r="K25" s="197"/>
      <c r="L25" s="197"/>
      <c r="M25" s="197"/>
      <c r="N25" s="197"/>
      <c r="O25" s="197"/>
      <c r="P25" s="197"/>
      <c r="Q25" s="197"/>
    </row>
    <row r="26" spans="1:17" x14ac:dyDescent="0.2">
      <c r="A26" s="200"/>
      <c r="B26" s="200"/>
      <c r="C26" s="200"/>
      <c r="D26" s="201"/>
      <c r="E26" s="201"/>
      <c r="F26" s="200"/>
      <c r="G26" s="200"/>
      <c r="H26" s="200"/>
      <c r="I26" s="200"/>
      <c r="J26" s="200"/>
      <c r="K26" s="200"/>
      <c r="L26" s="200"/>
      <c r="M26" s="200"/>
      <c r="N26" s="200"/>
      <c r="O26" s="200"/>
      <c r="P26" s="200"/>
      <c r="Q26" s="200"/>
    </row>
  </sheetData>
  <mergeCells count="1">
    <mergeCell ref="A2:O2"/>
  </mergeCells>
  <pageMargins left="0.15748031496062992" right="0.15748031496062992" top="0.31496062992125984" bottom="0.47244094488188981" header="0.15748031496062992" footer="0.31496062992125984"/>
  <pageSetup paperSize="9" scale="4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L13"/>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40.5703125" style="180" customWidth="1"/>
    <col min="2" max="12" width="15.140625" style="180" customWidth="1"/>
    <col min="13" max="16384" width="9.140625" style="180"/>
  </cols>
  <sheetData>
    <row r="2" spans="1:12" ht="16.5" thickBot="1" x14ac:dyDescent="0.3">
      <c r="A2" s="308" t="s">
        <v>428</v>
      </c>
      <c r="B2" s="308"/>
      <c r="C2" s="308"/>
      <c r="D2" s="308"/>
      <c r="E2" s="308"/>
      <c r="F2" s="308"/>
      <c r="G2" s="308"/>
      <c r="H2" s="308"/>
      <c r="I2" s="308"/>
      <c r="J2" s="308"/>
    </row>
    <row r="3" spans="1:12" ht="30" x14ac:dyDescent="0.25">
      <c r="A3" s="181"/>
      <c r="B3" s="182" t="s">
        <v>396</v>
      </c>
      <c r="C3" s="182" t="s">
        <v>397</v>
      </c>
      <c r="D3" s="182" t="s">
        <v>398</v>
      </c>
      <c r="E3" s="182" t="s">
        <v>399</v>
      </c>
      <c r="F3" s="182" t="s">
        <v>400</v>
      </c>
      <c r="G3" s="182" t="s">
        <v>401</v>
      </c>
      <c r="H3" s="182" t="s">
        <v>402</v>
      </c>
      <c r="I3" s="182" t="s">
        <v>403</v>
      </c>
      <c r="J3" s="182" t="s">
        <v>404</v>
      </c>
      <c r="K3" s="182" t="s">
        <v>405</v>
      </c>
      <c r="L3" s="183" t="s">
        <v>406</v>
      </c>
    </row>
    <row r="4" spans="1:12" ht="15" x14ac:dyDescent="0.25">
      <c r="A4" s="242"/>
      <c r="B4" s="243"/>
      <c r="C4" s="243"/>
      <c r="D4" s="243"/>
      <c r="E4" s="243"/>
      <c r="F4" s="243"/>
      <c r="G4" s="243"/>
      <c r="H4" s="243"/>
      <c r="I4" s="243"/>
      <c r="J4" s="244"/>
      <c r="K4" s="244"/>
      <c r="L4" s="245"/>
    </row>
    <row r="5" spans="1:12" ht="28.5" x14ac:dyDescent="0.2">
      <c r="A5" s="186" t="s">
        <v>407</v>
      </c>
      <c r="B5" s="246">
        <v>142287</v>
      </c>
      <c r="C5" s="246">
        <v>1937441</v>
      </c>
      <c r="D5" s="246">
        <v>0</v>
      </c>
      <c r="E5" s="246">
        <v>2134308</v>
      </c>
      <c r="F5" s="246">
        <v>0</v>
      </c>
      <c r="G5" s="246">
        <v>3220938</v>
      </c>
      <c r="H5" s="246">
        <v>4268616</v>
      </c>
      <c r="I5" s="246">
        <v>5000000</v>
      </c>
      <c r="J5" s="246">
        <v>4340499</v>
      </c>
      <c r="K5" s="246">
        <v>15587272</v>
      </c>
      <c r="L5" s="247">
        <v>14272179</v>
      </c>
    </row>
    <row r="6" spans="1:12" s="204" customFormat="1" ht="30" x14ac:dyDescent="0.2">
      <c r="A6" s="248" t="s">
        <v>429</v>
      </c>
      <c r="B6" s="202">
        <v>142287</v>
      </c>
      <c r="C6" s="202"/>
      <c r="D6" s="202"/>
      <c r="E6" s="202">
        <f>930228/0.702804</f>
        <v>1323595.1986613623</v>
      </c>
      <c r="F6" s="202"/>
      <c r="G6" s="203">
        <f>1074409</f>
        <v>1074409</v>
      </c>
      <c r="H6" s="202">
        <f>1407770</f>
        <v>1407770</v>
      </c>
      <c r="I6" s="202">
        <v>1386127</v>
      </c>
      <c r="J6" s="202">
        <v>3778959</v>
      </c>
      <c r="K6" s="202">
        <f>1331966</f>
        <v>1331966</v>
      </c>
      <c r="L6" s="249"/>
    </row>
    <row r="7" spans="1:12" ht="45" x14ac:dyDescent="0.2">
      <c r="A7" s="250" t="s">
        <v>430</v>
      </c>
      <c r="B7" s="203"/>
      <c r="C7" s="203"/>
      <c r="D7" s="203"/>
      <c r="E7" s="203"/>
      <c r="F7" s="203"/>
      <c r="G7" s="203">
        <v>2146529</v>
      </c>
      <c r="H7" s="203"/>
      <c r="I7" s="203"/>
      <c r="J7" s="205"/>
      <c r="K7" s="205"/>
      <c r="L7" s="251"/>
    </row>
    <row r="8" spans="1:12" ht="45" x14ac:dyDescent="0.2">
      <c r="A8" s="250" t="s">
        <v>431</v>
      </c>
      <c r="B8" s="203"/>
      <c r="C8" s="203"/>
      <c r="D8" s="203"/>
      <c r="E8" s="203"/>
      <c r="F8" s="203"/>
      <c r="G8" s="203"/>
      <c r="H8" s="203">
        <v>2860846</v>
      </c>
      <c r="I8" s="203"/>
      <c r="J8" s="205"/>
      <c r="K8" s="205"/>
      <c r="L8" s="251"/>
    </row>
    <row r="9" spans="1:12" ht="38.25" x14ac:dyDescent="0.2">
      <c r="A9" s="252" t="s">
        <v>432</v>
      </c>
      <c r="B9" s="203"/>
      <c r="C9" s="203"/>
      <c r="D9" s="203"/>
      <c r="E9" s="203"/>
      <c r="F9" s="203"/>
      <c r="G9" s="203"/>
      <c r="H9" s="203"/>
      <c r="I9" s="203"/>
      <c r="J9" s="206"/>
      <c r="K9" s="203">
        <v>14255306</v>
      </c>
      <c r="L9" s="251"/>
    </row>
    <row r="10" spans="1:12" ht="15" x14ac:dyDescent="0.2">
      <c r="A10" s="253"/>
      <c r="B10" s="207"/>
      <c r="C10" s="207"/>
      <c r="D10" s="207"/>
      <c r="E10" s="207"/>
      <c r="F10" s="207"/>
      <c r="G10" s="207"/>
      <c r="H10" s="207"/>
      <c r="I10" s="207"/>
      <c r="J10" s="208"/>
      <c r="K10" s="207"/>
      <c r="L10" s="254"/>
    </row>
    <row r="11" spans="1:12" ht="21.75" customHeight="1" thickBot="1" x14ac:dyDescent="0.25">
      <c r="A11" s="255" t="s">
        <v>433</v>
      </c>
      <c r="B11" s="256">
        <f t="shared" ref="B11:L11" si="0">B5-SUM(B6:B10)</f>
        <v>0</v>
      </c>
      <c r="C11" s="256">
        <f t="shared" si="0"/>
        <v>1937441</v>
      </c>
      <c r="D11" s="256">
        <f t="shared" si="0"/>
        <v>0</v>
      </c>
      <c r="E11" s="256">
        <f t="shared" si="0"/>
        <v>810712.80133863771</v>
      </c>
      <c r="F11" s="256">
        <f t="shared" si="0"/>
        <v>0</v>
      </c>
      <c r="G11" s="256">
        <f t="shared" si="0"/>
        <v>0</v>
      </c>
      <c r="H11" s="256">
        <f t="shared" si="0"/>
        <v>0</v>
      </c>
      <c r="I11" s="256">
        <f t="shared" si="0"/>
        <v>3613873</v>
      </c>
      <c r="J11" s="256">
        <f t="shared" si="0"/>
        <v>561540</v>
      </c>
      <c r="K11" s="256">
        <f t="shared" si="0"/>
        <v>0</v>
      </c>
      <c r="L11" s="257">
        <f t="shared" si="0"/>
        <v>14272179</v>
      </c>
    </row>
    <row r="12" spans="1:12" ht="15" x14ac:dyDescent="0.25">
      <c r="A12" s="197" t="s">
        <v>434</v>
      </c>
      <c r="B12" s="199"/>
      <c r="C12" s="197"/>
      <c r="D12" s="197"/>
      <c r="E12" s="197"/>
      <c r="F12" s="197"/>
      <c r="G12" s="197"/>
      <c r="H12" s="197"/>
      <c r="I12" s="197"/>
      <c r="J12" s="197"/>
      <c r="K12" s="197"/>
      <c r="L12" s="197"/>
    </row>
    <row r="13" spans="1:12" x14ac:dyDescent="0.2">
      <c r="A13" s="200"/>
      <c r="B13" s="200"/>
      <c r="C13" s="200"/>
      <c r="D13" s="200"/>
      <c r="E13" s="200"/>
      <c r="F13" s="200"/>
      <c r="G13" s="201"/>
      <c r="H13" s="200"/>
      <c r="I13" s="200"/>
      <c r="J13" s="200"/>
      <c r="K13" s="200"/>
      <c r="L13" s="200"/>
    </row>
  </sheetData>
  <mergeCells count="1">
    <mergeCell ref="A2:J2"/>
  </mergeCells>
  <pageMargins left="0.66" right="0.15748031496062992" top="0.31496062992125984" bottom="0.48" header="0.15748031496062992" footer="0.31496062992125984"/>
  <pageSetup paperSize="9"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35"/>
  <sheetViews>
    <sheetView topLeftCell="A7" zoomScaleNormal="100" workbookViewId="0">
      <selection activeCell="A10" sqref="A10"/>
    </sheetView>
  </sheetViews>
  <sheetFormatPr defaultRowHeight="14.25" x14ac:dyDescent="0.2"/>
  <cols>
    <col min="1" max="16384" width="9.140625" style="59"/>
  </cols>
  <sheetData>
    <row r="1" spans="1:21" x14ac:dyDescent="0.2">
      <c r="A1" s="58" t="s">
        <v>347</v>
      </c>
    </row>
    <row r="3" spans="1:21" x14ac:dyDescent="0.2">
      <c r="A3" s="58" t="s">
        <v>24</v>
      </c>
      <c r="B3" s="60">
        <v>43032.330046296294</v>
      </c>
    </row>
    <row r="4" spans="1:21" x14ac:dyDescent="0.2">
      <c r="A4" s="58" t="s">
        <v>25</v>
      </c>
      <c r="B4" s="60">
        <v>43150.441388356485</v>
      </c>
    </row>
    <row r="5" spans="1:21" x14ac:dyDescent="0.2">
      <c r="A5" s="58" t="s">
        <v>27</v>
      </c>
      <c r="B5" s="58" t="s">
        <v>28</v>
      </c>
    </row>
    <row r="7" spans="1:21" x14ac:dyDescent="0.2">
      <c r="A7" s="58" t="s">
        <v>31</v>
      </c>
      <c r="B7" s="58" t="s">
        <v>62</v>
      </c>
    </row>
    <row r="8" spans="1:21" x14ac:dyDescent="0.2">
      <c r="A8" s="58" t="s">
        <v>34</v>
      </c>
      <c r="B8" s="58" t="s">
        <v>35</v>
      </c>
    </row>
    <row r="9" spans="1:21" x14ac:dyDescent="0.2">
      <c r="A9" s="58" t="s">
        <v>40</v>
      </c>
      <c r="B9" s="58" t="s">
        <v>348</v>
      </c>
    </row>
    <row r="11" spans="1:21" x14ac:dyDescent="0.2">
      <c r="A11" s="61"/>
      <c r="B11" s="61" t="s">
        <v>305</v>
      </c>
      <c r="C11" s="61" t="s">
        <v>306</v>
      </c>
      <c r="D11" s="61" t="s">
        <v>307</v>
      </c>
      <c r="E11" s="61" t="s">
        <v>137</v>
      </c>
      <c r="F11" s="61" t="s">
        <v>138</v>
      </c>
      <c r="G11" s="61" t="s">
        <v>139</v>
      </c>
      <c r="H11" s="61" t="s">
        <v>140</v>
      </c>
      <c r="I11" s="61" t="s">
        <v>141</v>
      </c>
      <c r="J11" s="61" t="s">
        <v>142</v>
      </c>
      <c r="K11" s="61" t="s">
        <v>143</v>
      </c>
      <c r="L11" s="61" t="s">
        <v>144</v>
      </c>
      <c r="M11" s="61" t="s">
        <v>145</v>
      </c>
      <c r="N11" s="61" t="s">
        <v>45</v>
      </c>
      <c r="O11" s="149">
        <v>2017</v>
      </c>
      <c r="P11" s="149">
        <v>2018</v>
      </c>
      <c r="Q11" s="149">
        <v>2019</v>
      </c>
      <c r="R11" s="149">
        <v>2020</v>
      </c>
      <c r="S11" s="149">
        <v>2021</v>
      </c>
      <c r="T11" s="149">
        <v>2022</v>
      </c>
    </row>
    <row r="12" spans="1:21" x14ac:dyDescent="0.2">
      <c r="A12" s="61" t="s">
        <v>47</v>
      </c>
      <c r="B12" s="150">
        <v>14</v>
      </c>
      <c r="C12" s="150">
        <v>11.4</v>
      </c>
      <c r="D12" s="150">
        <v>9.6</v>
      </c>
      <c r="E12" s="240">
        <v>8</v>
      </c>
      <c r="F12" s="240">
        <v>18.2</v>
      </c>
      <c r="G12" s="240">
        <v>35.799999999999997</v>
      </c>
      <c r="H12" s="240">
        <v>46.8</v>
      </c>
      <c r="I12" s="240">
        <v>42.7</v>
      </c>
      <c r="J12" s="240">
        <v>41.2</v>
      </c>
      <c r="K12" s="240">
        <v>39</v>
      </c>
      <c r="L12" s="240">
        <v>40.9</v>
      </c>
      <c r="M12" s="240">
        <v>36.9</v>
      </c>
      <c r="N12" s="240">
        <v>40.6</v>
      </c>
      <c r="O12" s="239">
        <v>40.200000000000003</v>
      </c>
      <c r="P12" s="239">
        <v>38.4</v>
      </c>
      <c r="Q12" s="239">
        <f>'Valsts parāds'!D4</f>
        <v>37.399999999999991</v>
      </c>
      <c r="R12" s="239">
        <f>'Valsts parāds'!E4</f>
        <v>38</v>
      </c>
      <c r="S12" s="239">
        <f>'Valsts parāds'!F4</f>
        <v>35.6</v>
      </c>
      <c r="T12" s="239">
        <f>'Valsts parāds'!G4</f>
        <v>35.599999999999994</v>
      </c>
      <c r="U12" s="241" t="s">
        <v>505</v>
      </c>
    </row>
    <row r="13" spans="1:21" x14ac:dyDescent="0.2">
      <c r="A13" s="61" t="s">
        <v>47</v>
      </c>
      <c r="B13" s="150">
        <v>14</v>
      </c>
      <c r="C13" s="150">
        <v>11.4</v>
      </c>
      <c r="D13" s="150">
        <v>9.6</v>
      </c>
      <c r="E13" s="150">
        <v>8</v>
      </c>
      <c r="F13" s="150">
        <v>18.2</v>
      </c>
      <c r="G13" s="150">
        <v>35.799999999999997</v>
      </c>
      <c r="H13" s="150">
        <v>46.8</v>
      </c>
      <c r="I13" s="150">
        <v>42.7</v>
      </c>
      <c r="J13" s="150">
        <v>41.2</v>
      </c>
      <c r="K13" s="150">
        <v>39</v>
      </c>
      <c r="L13" s="150">
        <v>40.9</v>
      </c>
      <c r="M13" s="150">
        <v>36.9</v>
      </c>
      <c r="N13" s="150">
        <v>40.6</v>
      </c>
      <c r="O13" s="151">
        <v>39</v>
      </c>
      <c r="P13" s="151">
        <v>37</v>
      </c>
      <c r="Q13" s="239"/>
      <c r="R13" s="239"/>
      <c r="S13" s="239"/>
      <c r="T13" s="239"/>
      <c r="U13" s="241" t="s">
        <v>28</v>
      </c>
    </row>
    <row r="14" spans="1:21" x14ac:dyDescent="0.2">
      <c r="A14" s="58" t="s">
        <v>49</v>
      </c>
    </row>
    <row r="15" spans="1:21" x14ac:dyDescent="0.2">
      <c r="A15" s="58" t="s">
        <v>50</v>
      </c>
      <c r="B15" s="58" t="s">
        <v>51</v>
      </c>
    </row>
    <row r="30" spans="1:14" ht="15" x14ac:dyDescent="0.25">
      <c r="A30" s="152" t="s">
        <v>31</v>
      </c>
      <c r="B30" s="152" t="s">
        <v>32</v>
      </c>
      <c r="C30" s="153"/>
      <c r="D30" s="153"/>
      <c r="E30" s="153"/>
      <c r="F30" s="153"/>
      <c r="G30" s="153"/>
      <c r="H30" s="153"/>
      <c r="I30" s="153"/>
      <c r="J30" s="153"/>
      <c r="K30" s="153"/>
      <c r="L30" s="153"/>
      <c r="M30" s="153"/>
      <c r="N30" s="153"/>
    </row>
    <row r="31" spans="1:14" ht="15" x14ac:dyDescent="0.25">
      <c r="A31" s="152" t="s">
        <v>34</v>
      </c>
      <c r="B31" s="152" t="s">
        <v>35</v>
      </c>
      <c r="C31" s="153"/>
      <c r="D31" s="153"/>
      <c r="E31" s="153"/>
      <c r="F31" s="153"/>
      <c r="G31" s="153"/>
      <c r="H31" s="153"/>
      <c r="I31" s="153"/>
      <c r="J31" s="153"/>
      <c r="K31" s="153"/>
      <c r="L31" s="153"/>
      <c r="M31" s="153"/>
      <c r="N31" s="153"/>
    </row>
    <row r="32" spans="1:14" ht="15" x14ac:dyDescent="0.25">
      <c r="A32" s="152" t="s">
        <v>40</v>
      </c>
      <c r="B32" s="152" t="s">
        <v>348</v>
      </c>
      <c r="C32" s="153"/>
      <c r="D32" s="153"/>
      <c r="E32" s="153"/>
      <c r="F32" s="153"/>
      <c r="G32" s="153"/>
      <c r="H32" s="153"/>
      <c r="I32" s="153"/>
      <c r="J32" s="153"/>
      <c r="K32" s="153"/>
      <c r="L32" s="153"/>
      <c r="M32" s="153"/>
      <c r="N32" s="153"/>
    </row>
    <row r="33" spans="1:14" ht="15" x14ac:dyDescent="0.25">
      <c r="A33" s="153"/>
      <c r="B33" s="153"/>
      <c r="C33" s="153"/>
      <c r="D33" s="153"/>
      <c r="E33" s="153"/>
      <c r="F33" s="153"/>
      <c r="G33" s="153"/>
      <c r="H33" s="153"/>
      <c r="I33" s="153"/>
      <c r="J33" s="153"/>
      <c r="K33" s="153"/>
      <c r="L33" s="153"/>
      <c r="M33" s="153"/>
      <c r="N33" s="153"/>
    </row>
    <row r="34" spans="1:14" x14ac:dyDescent="0.2">
      <c r="A34" s="154" t="s">
        <v>44</v>
      </c>
      <c r="B34" s="154" t="s">
        <v>305</v>
      </c>
      <c r="C34" s="154" t="s">
        <v>306</v>
      </c>
      <c r="D34" s="154" t="s">
        <v>307</v>
      </c>
      <c r="E34" s="154" t="s">
        <v>137</v>
      </c>
      <c r="F34" s="154" t="s">
        <v>138</v>
      </c>
      <c r="G34" s="154" t="s">
        <v>139</v>
      </c>
      <c r="H34" s="154" t="s">
        <v>140</v>
      </c>
      <c r="I34" s="154" t="s">
        <v>141</v>
      </c>
      <c r="J34" s="154" t="s">
        <v>142</v>
      </c>
      <c r="K34" s="154" t="s">
        <v>143</v>
      </c>
      <c r="L34" s="154" t="s">
        <v>144</v>
      </c>
      <c r="M34" s="154" t="s">
        <v>145</v>
      </c>
      <c r="N34" s="154" t="s">
        <v>45</v>
      </c>
    </row>
    <row r="35" spans="1:14" x14ac:dyDescent="0.2">
      <c r="A35" s="154" t="s">
        <v>47</v>
      </c>
      <c r="B35" s="155">
        <v>1550.8</v>
      </c>
      <c r="C35" s="155">
        <v>1552</v>
      </c>
      <c r="D35" s="155">
        <v>1634.5</v>
      </c>
      <c r="E35" s="155">
        <v>1817.9</v>
      </c>
      <c r="F35" s="155">
        <v>4426.8</v>
      </c>
      <c r="G35" s="155">
        <v>6738.7</v>
      </c>
      <c r="H35" s="155">
        <v>8401.5</v>
      </c>
      <c r="I35" s="155">
        <v>8662.7999999999993</v>
      </c>
      <c r="J35" s="155">
        <v>9020</v>
      </c>
      <c r="K35" s="155">
        <v>8892.7000000000007</v>
      </c>
      <c r="L35" s="155">
        <v>9668.5</v>
      </c>
      <c r="M35" s="155">
        <v>8953.2999999999993</v>
      </c>
      <c r="N35" s="155">
        <v>10091.6</v>
      </c>
    </row>
  </sheetData>
  <pageMargins left="0.74803149606299213" right="0.74803149606299213" top="0.98425196850393704" bottom="0.98425196850393704" header="0.51181102362204722" footer="0.51181102362204722"/>
  <pageSetup paperSize="9" scale="60" firstPageNumber="0" fitToWidth="0" fitToHeight="0" pageOrder="overThenDown" orientation="landscape"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heetViews>
  <sheetFormatPr defaultRowHeight="14.25" x14ac:dyDescent="0.2"/>
  <cols>
    <col min="1" max="16384" width="9.140625" style="226"/>
  </cols>
  <sheetData>
    <row r="1" spans="1:15" x14ac:dyDescent="0.2">
      <c r="A1" s="229" t="s">
        <v>347</v>
      </c>
    </row>
    <row r="3" spans="1:15" x14ac:dyDescent="0.2">
      <c r="A3" s="229" t="s">
        <v>24</v>
      </c>
      <c r="B3" s="230">
        <v>43214.316203703704</v>
      </c>
    </row>
    <row r="4" spans="1:15" x14ac:dyDescent="0.2">
      <c r="A4" s="229" t="s">
        <v>25</v>
      </c>
      <c r="B4" s="230">
        <v>43246.939575775468</v>
      </c>
    </row>
    <row r="5" spans="1:15" x14ac:dyDescent="0.2">
      <c r="A5" s="229" t="s">
        <v>27</v>
      </c>
      <c r="B5" s="229" t="s">
        <v>28</v>
      </c>
    </row>
    <row r="7" spans="1:15" x14ac:dyDescent="0.2">
      <c r="A7" s="229" t="s">
        <v>31</v>
      </c>
      <c r="B7" s="229" t="s">
        <v>32</v>
      </c>
    </row>
    <row r="8" spans="1:15" x14ac:dyDescent="0.2">
      <c r="A8" s="229" t="s">
        <v>34</v>
      </c>
      <c r="B8" s="229" t="s">
        <v>35</v>
      </c>
    </row>
    <row r="9" spans="1:15" x14ac:dyDescent="0.2">
      <c r="A9" s="229" t="s">
        <v>40</v>
      </c>
      <c r="B9" s="229" t="s">
        <v>348</v>
      </c>
    </row>
    <row r="11" spans="1:15" x14ac:dyDescent="0.2">
      <c r="A11" s="231" t="s">
        <v>44</v>
      </c>
      <c r="B11" s="231" t="s">
        <v>305</v>
      </c>
      <c r="C11" s="231" t="s">
        <v>306</v>
      </c>
      <c r="D11" s="231" t="s">
        <v>307</v>
      </c>
      <c r="E11" s="231" t="s">
        <v>137</v>
      </c>
      <c r="F11" s="231" t="s">
        <v>138</v>
      </c>
      <c r="G11" s="231" t="s">
        <v>139</v>
      </c>
      <c r="H11" s="231" t="s">
        <v>140</v>
      </c>
      <c r="I11" s="231" t="s">
        <v>141</v>
      </c>
      <c r="J11" s="231" t="s">
        <v>142</v>
      </c>
      <c r="K11" s="231" t="s">
        <v>143</v>
      </c>
      <c r="L11" s="231" t="s">
        <v>144</v>
      </c>
      <c r="M11" s="231" t="s">
        <v>145</v>
      </c>
      <c r="N11" s="231" t="s">
        <v>45</v>
      </c>
      <c r="O11" s="231" t="s">
        <v>494</v>
      </c>
    </row>
    <row r="12" spans="1:15" x14ac:dyDescent="0.2">
      <c r="A12" s="231" t="s">
        <v>47</v>
      </c>
      <c r="B12" s="232">
        <v>1550.8</v>
      </c>
      <c r="C12" s="232">
        <v>1552</v>
      </c>
      <c r="D12" s="232">
        <v>1634.5</v>
      </c>
      <c r="E12" s="232">
        <v>1817.9</v>
      </c>
      <c r="F12" s="232">
        <v>4426.8</v>
      </c>
      <c r="G12" s="232">
        <v>6738.7</v>
      </c>
      <c r="H12" s="232">
        <v>8401.5</v>
      </c>
      <c r="I12" s="232">
        <v>8662.7999999999993</v>
      </c>
      <c r="J12" s="232">
        <v>9020</v>
      </c>
      <c r="K12" s="232">
        <v>8892.7000000000007</v>
      </c>
      <c r="L12" s="232">
        <v>9668.5</v>
      </c>
      <c r="M12" s="232">
        <v>8953.2999999999993</v>
      </c>
      <c r="N12" s="232">
        <v>10091.6</v>
      </c>
      <c r="O12" s="232">
        <v>10782.3</v>
      </c>
    </row>
    <row r="14" spans="1:15" x14ac:dyDescent="0.2">
      <c r="A14" s="229" t="s">
        <v>49</v>
      </c>
    </row>
    <row r="15" spans="1:15" x14ac:dyDescent="0.2">
      <c r="A15" s="229" t="s">
        <v>50</v>
      </c>
      <c r="B15" s="229" t="s">
        <v>51</v>
      </c>
    </row>
    <row r="17" spans="1:15" x14ac:dyDescent="0.2">
      <c r="A17" s="229" t="s">
        <v>31</v>
      </c>
      <c r="B17" s="229" t="s">
        <v>62</v>
      </c>
    </row>
    <row r="18" spans="1:15" x14ac:dyDescent="0.2">
      <c r="A18" s="229" t="s">
        <v>34</v>
      </c>
      <c r="B18" s="229" t="s">
        <v>35</v>
      </c>
    </row>
    <row r="19" spans="1:15" x14ac:dyDescent="0.2">
      <c r="A19" s="229" t="s">
        <v>40</v>
      </c>
      <c r="B19" s="229" t="s">
        <v>348</v>
      </c>
    </row>
    <row r="21" spans="1:15" x14ac:dyDescent="0.2">
      <c r="A21" s="231" t="s">
        <v>44</v>
      </c>
      <c r="B21" s="231" t="s">
        <v>305</v>
      </c>
      <c r="C21" s="231" t="s">
        <v>306</v>
      </c>
      <c r="D21" s="231" t="s">
        <v>307</v>
      </c>
      <c r="E21" s="231" t="s">
        <v>137</v>
      </c>
      <c r="F21" s="231" t="s">
        <v>138</v>
      </c>
      <c r="G21" s="231" t="s">
        <v>139</v>
      </c>
      <c r="H21" s="231" t="s">
        <v>140</v>
      </c>
      <c r="I21" s="231" t="s">
        <v>141</v>
      </c>
      <c r="J21" s="231" t="s">
        <v>142</v>
      </c>
      <c r="K21" s="231" t="s">
        <v>143</v>
      </c>
      <c r="L21" s="231" t="s">
        <v>144</v>
      </c>
      <c r="M21" s="231" t="s">
        <v>145</v>
      </c>
      <c r="N21" s="231" t="s">
        <v>45</v>
      </c>
      <c r="O21" s="231" t="s">
        <v>494</v>
      </c>
    </row>
    <row r="22" spans="1:15" x14ac:dyDescent="0.2">
      <c r="A22" s="231" t="s">
        <v>47</v>
      </c>
      <c r="B22" s="232">
        <v>14</v>
      </c>
      <c r="C22" s="232">
        <v>11.4</v>
      </c>
      <c r="D22" s="232">
        <v>9.6</v>
      </c>
      <c r="E22" s="232">
        <v>8</v>
      </c>
      <c r="F22" s="232">
        <v>18.2</v>
      </c>
      <c r="G22" s="232">
        <v>35.799999999999997</v>
      </c>
      <c r="H22" s="232">
        <v>46.8</v>
      </c>
      <c r="I22" s="232">
        <v>42.7</v>
      </c>
      <c r="J22" s="232">
        <v>41.2</v>
      </c>
      <c r="K22" s="232">
        <v>39</v>
      </c>
      <c r="L22" s="232">
        <v>40.9</v>
      </c>
      <c r="M22" s="232">
        <v>36.799999999999997</v>
      </c>
      <c r="N22" s="232">
        <v>40.5</v>
      </c>
      <c r="O22" s="232">
        <v>40.1</v>
      </c>
    </row>
    <row r="24" spans="1:15" x14ac:dyDescent="0.2">
      <c r="A24" s="229" t="s">
        <v>49</v>
      </c>
    </row>
    <row r="25" spans="1:15" x14ac:dyDescent="0.2">
      <c r="A25" s="229" t="s">
        <v>50</v>
      </c>
      <c r="B25" s="229"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R51"/>
  <sheetViews>
    <sheetView topLeftCell="B9" zoomScaleNormal="100" workbookViewId="0">
      <selection activeCell="N25" sqref="N25"/>
    </sheetView>
  </sheetViews>
  <sheetFormatPr defaultRowHeight="15" x14ac:dyDescent="0.25"/>
  <cols>
    <col min="1" max="1" width="40.7109375" style="101" customWidth="1"/>
    <col min="2" max="2" width="27.5703125" style="101" customWidth="1"/>
    <col min="3" max="3" width="12.28515625" style="101" customWidth="1"/>
    <col min="4" max="4" width="10.28515625" style="101" bestFit="1" customWidth="1"/>
    <col min="5" max="5" width="11.28515625" style="101" bestFit="1" customWidth="1"/>
    <col min="6" max="6" width="10.28515625" style="101" bestFit="1" customWidth="1"/>
    <col min="7" max="16" width="9.5703125" style="101" bestFit="1" customWidth="1"/>
    <col min="17" max="16384" width="9.140625" style="101"/>
  </cols>
  <sheetData>
    <row r="1" spans="1:4" ht="18.75" x14ac:dyDescent="0.3">
      <c r="A1" s="100" t="s">
        <v>293</v>
      </c>
    </row>
    <row r="3" spans="1:4" x14ac:dyDescent="0.25">
      <c r="C3" s="102" t="s">
        <v>294</v>
      </c>
      <c r="D3" s="102" t="s">
        <v>295</v>
      </c>
    </row>
    <row r="4" spans="1:4" x14ac:dyDescent="0.25">
      <c r="A4" s="102" t="s">
        <v>296</v>
      </c>
      <c r="B4" s="102" t="s">
        <v>296</v>
      </c>
      <c r="C4" s="101">
        <v>-1.4279999999999999</v>
      </c>
      <c r="D4" s="101">
        <v>-57.963000000000001</v>
      </c>
    </row>
    <row r="5" spans="1:4" x14ac:dyDescent="0.25">
      <c r="A5" s="102" t="s">
        <v>297</v>
      </c>
      <c r="B5" s="102" t="s">
        <v>297</v>
      </c>
      <c r="C5" s="101">
        <v>-0.42099999999999999</v>
      </c>
      <c r="D5" s="101">
        <v>-19.689</v>
      </c>
    </row>
    <row r="6" spans="1:4" x14ac:dyDescent="0.25">
      <c r="A6" s="102" t="s">
        <v>298</v>
      </c>
      <c r="B6" s="102" t="s">
        <v>298</v>
      </c>
      <c r="C6" s="101">
        <v>1.4139999999999999</v>
      </c>
      <c r="D6" s="101">
        <v>76.248999999999995</v>
      </c>
    </row>
    <row r="7" spans="1:4" x14ac:dyDescent="0.25">
      <c r="A7" s="102" t="s">
        <v>299</v>
      </c>
      <c r="B7" s="102" t="s">
        <v>299</v>
      </c>
      <c r="C7" s="101">
        <v>2.9000000000000001E-2</v>
      </c>
      <c r="D7" s="101">
        <v>1.7250000000000001</v>
      </c>
    </row>
    <row r="8" spans="1:4" x14ac:dyDescent="0.25">
      <c r="A8" s="102" t="s">
        <v>300</v>
      </c>
      <c r="B8" s="102" t="s">
        <v>300</v>
      </c>
      <c r="C8" s="101">
        <v>-3.7330000000000001</v>
      </c>
      <c r="D8" s="101">
        <v>-234.114</v>
      </c>
    </row>
    <row r="9" spans="1:4" x14ac:dyDescent="0.25">
      <c r="A9" s="102" t="s">
        <v>301</v>
      </c>
      <c r="B9" s="102" t="s">
        <v>301</v>
      </c>
      <c r="C9" s="101">
        <v>-2.7309999999999999</v>
      </c>
      <c r="D9" s="101">
        <v>-187.065</v>
      </c>
    </row>
    <row r="10" spans="1:4" x14ac:dyDescent="0.25">
      <c r="A10" s="102" t="s">
        <v>302</v>
      </c>
      <c r="B10" s="102" t="s">
        <v>302</v>
      </c>
      <c r="C10" s="101">
        <v>-1.948</v>
      </c>
      <c r="D10" s="101">
        <v>-145.33699999999999</v>
      </c>
    </row>
    <row r="11" spans="1:4" x14ac:dyDescent="0.25">
      <c r="A11" s="102" t="s">
        <v>303</v>
      </c>
      <c r="B11" s="102" t="s">
        <v>303</v>
      </c>
      <c r="C11" s="101">
        <v>-2.282</v>
      </c>
      <c r="D11" s="101">
        <v>-191.626</v>
      </c>
    </row>
    <row r="12" spans="1:4" x14ac:dyDescent="0.25">
      <c r="A12" s="102" t="s">
        <v>304</v>
      </c>
      <c r="B12" s="102" t="s">
        <v>304</v>
      </c>
      <c r="C12" s="101">
        <v>-1.4550000000000001</v>
      </c>
      <c r="D12" s="101">
        <v>-139.01</v>
      </c>
    </row>
    <row r="13" spans="1:4" x14ac:dyDescent="0.25">
      <c r="A13" s="102" t="s">
        <v>305</v>
      </c>
      <c r="B13" s="102" t="s">
        <v>305</v>
      </c>
      <c r="C13" s="101">
        <v>-0.91900000000000004</v>
      </c>
      <c r="D13" s="101">
        <v>-101.54300000000001</v>
      </c>
    </row>
    <row r="14" spans="1:4" x14ac:dyDescent="0.25">
      <c r="A14" s="102" t="s">
        <v>306</v>
      </c>
      <c r="B14" s="102" t="s">
        <v>306</v>
      </c>
      <c r="C14" s="101">
        <v>-0.36399999999999999</v>
      </c>
      <c r="D14" s="101">
        <v>-49.526000000000003</v>
      </c>
    </row>
    <row r="15" spans="1:4" x14ac:dyDescent="0.25">
      <c r="A15" s="102" t="s">
        <v>307</v>
      </c>
      <c r="B15" s="102" t="s">
        <v>307</v>
      </c>
      <c r="C15" s="101">
        <v>-0.48799999999999999</v>
      </c>
      <c r="D15" s="101">
        <v>-83.42</v>
      </c>
    </row>
    <row r="16" spans="1:4" x14ac:dyDescent="0.25">
      <c r="A16" s="102" t="s">
        <v>137</v>
      </c>
      <c r="B16" s="102" t="s">
        <v>137</v>
      </c>
      <c r="C16" s="101">
        <v>-0.51300000000000001</v>
      </c>
      <c r="D16" s="101">
        <v>-115.818</v>
      </c>
    </row>
    <row r="17" spans="1:12" x14ac:dyDescent="0.25">
      <c r="A17" s="102" t="s">
        <v>138</v>
      </c>
      <c r="B17" s="102" t="s">
        <v>138</v>
      </c>
      <c r="C17" s="101">
        <v>-4.2039999999999997</v>
      </c>
      <c r="D17" s="101">
        <v>-1023.79</v>
      </c>
    </row>
    <row r="18" spans="1:12" x14ac:dyDescent="0.25">
      <c r="A18" s="102" t="s">
        <v>139</v>
      </c>
      <c r="B18" s="102" t="s">
        <v>139</v>
      </c>
      <c r="C18" s="101">
        <v>-9.1270000000000007</v>
      </c>
      <c r="D18" s="101">
        <v>-1718.2850000000001</v>
      </c>
    </row>
    <row r="19" spans="1:12" x14ac:dyDescent="0.25">
      <c r="A19" s="102" t="s">
        <v>140</v>
      </c>
      <c r="B19" s="102" t="s">
        <v>140</v>
      </c>
      <c r="C19" s="101">
        <v>-8.6859999999999999</v>
      </c>
      <c r="D19" s="101">
        <v>-1558.0630000000001</v>
      </c>
    </row>
    <row r="20" spans="1:12" x14ac:dyDescent="0.25">
      <c r="A20" s="102" t="s">
        <v>141</v>
      </c>
      <c r="B20" s="102" t="s">
        <v>141</v>
      </c>
      <c r="C20" s="101">
        <v>-4.3070000000000004</v>
      </c>
      <c r="D20" s="101">
        <v>-874.38099999999997</v>
      </c>
    </row>
    <row r="21" spans="1:12" x14ac:dyDescent="0.25">
      <c r="A21" s="102" t="s">
        <v>142</v>
      </c>
      <c r="B21" s="102" t="s">
        <v>142</v>
      </c>
      <c r="C21" s="101">
        <v>-1.206</v>
      </c>
      <c r="D21" s="101">
        <v>-263.85899999999998</v>
      </c>
    </row>
    <row r="22" spans="1:12" x14ac:dyDescent="0.25">
      <c r="A22" s="102" t="s">
        <v>143</v>
      </c>
      <c r="B22" s="102" t="s">
        <v>143</v>
      </c>
      <c r="C22" s="101">
        <v>-0.96</v>
      </c>
      <c r="D22" s="101">
        <v>-219.17699999999999</v>
      </c>
    </row>
    <row r="23" spans="1:12" x14ac:dyDescent="0.25">
      <c r="A23" s="102" t="s">
        <v>144</v>
      </c>
      <c r="B23" s="102" t="s">
        <v>144</v>
      </c>
      <c r="C23" s="101">
        <v>-1.2170000000000001</v>
      </c>
      <c r="D23" s="101">
        <v>-288.29700000000003</v>
      </c>
    </row>
    <row r="24" spans="1:12" x14ac:dyDescent="0.25">
      <c r="A24" s="102" t="s">
        <v>145</v>
      </c>
      <c r="B24" s="102" t="s">
        <v>145</v>
      </c>
      <c r="C24" s="101">
        <v>-1.224</v>
      </c>
      <c r="D24" s="101">
        <v>-298.02800000000002</v>
      </c>
    </row>
    <row r="25" spans="1:12" x14ac:dyDescent="0.25">
      <c r="A25" s="102" t="s">
        <v>45</v>
      </c>
      <c r="B25" s="102" t="s">
        <v>45</v>
      </c>
      <c r="C25" s="101">
        <v>3.7999999999999999E-2</v>
      </c>
      <c r="D25" s="101">
        <v>9.468</v>
      </c>
    </row>
    <row r="27" spans="1:12" ht="60" x14ac:dyDescent="0.25">
      <c r="A27" s="103" t="s">
        <v>308</v>
      </c>
    </row>
    <row r="28" spans="1:12" x14ac:dyDescent="0.25">
      <c r="A28" s="101" t="s">
        <v>309</v>
      </c>
    </row>
    <row r="29" spans="1:12" x14ac:dyDescent="0.25">
      <c r="A29" s="101" t="s">
        <v>310</v>
      </c>
      <c r="C29" s="104" t="s">
        <v>137</v>
      </c>
      <c r="D29" s="104" t="s">
        <v>138</v>
      </c>
      <c r="E29" s="104" t="s">
        <v>139</v>
      </c>
      <c r="F29" s="104" t="s">
        <v>140</v>
      </c>
      <c r="G29" s="104" t="s">
        <v>141</v>
      </c>
      <c r="H29" s="104" t="s">
        <v>142</v>
      </c>
      <c r="I29" s="104" t="s">
        <v>143</v>
      </c>
      <c r="J29" s="104" t="s">
        <v>144</v>
      </c>
      <c r="K29" s="104" t="s">
        <v>145</v>
      </c>
      <c r="L29" s="104" t="s">
        <v>45</v>
      </c>
    </row>
    <row r="30" spans="1:12" x14ac:dyDescent="0.25">
      <c r="A30" s="101" t="s">
        <v>311</v>
      </c>
      <c r="C30" s="105">
        <v>-0.51300000000000001</v>
      </c>
      <c r="D30" s="105">
        <v>-4.2039999999999997</v>
      </c>
      <c r="E30" s="105">
        <v>-9.1270000000000007</v>
      </c>
      <c r="F30" s="105">
        <v>-8.6859999999999999</v>
      </c>
      <c r="G30" s="105">
        <v>-4.3070000000000004</v>
      </c>
      <c r="H30" s="105">
        <v>-1.206</v>
      </c>
      <c r="I30" s="105">
        <v>-0.96</v>
      </c>
      <c r="J30" s="105">
        <v>-1.2170000000000001</v>
      </c>
      <c r="K30" s="105">
        <v>-1.224</v>
      </c>
      <c r="L30" s="105">
        <v>3.7999999999999999E-2</v>
      </c>
    </row>
    <row r="31" spans="1:12" x14ac:dyDescent="0.25">
      <c r="C31" s="105">
        <v>-115.818</v>
      </c>
      <c r="D31" s="105">
        <v>-1023.79</v>
      </c>
      <c r="E31" s="105">
        <v>-1718.2850000000001</v>
      </c>
      <c r="F31" s="105">
        <v>-1558.0630000000001</v>
      </c>
      <c r="G31" s="105">
        <v>-874.38099999999997</v>
      </c>
      <c r="H31" s="105">
        <v>-263.85899999999998</v>
      </c>
      <c r="I31" s="105">
        <v>-219.17699999999999</v>
      </c>
      <c r="J31" s="105">
        <v>-288.29700000000003</v>
      </c>
      <c r="K31" s="105">
        <v>-298.02800000000002</v>
      </c>
      <c r="L31" s="105">
        <v>9.468</v>
      </c>
    </row>
    <row r="32" spans="1:12" x14ac:dyDescent="0.25">
      <c r="A32" s="101" t="s">
        <v>312</v>
      </c>
    </row>
    <row r="33" spans="1:18" x14ac:dyDescent="0.25">
      <c r="A33" s="101" t="s">
        <v>313</v>
      </c>
      <c r="C33" s="104" t="s">
        <v>137</v>
      </c>
      <c r="D33" s="104" t="s">
        <v>138</v>
      </c>
      <c r="E33" s="104" t="s">
        <v>139</v>
      </c>
      <c r="F33" s="104" t="s">
        <v>140</v>
      </c>
      <c r="G33" s="104" t="s">
        <v>141</v>
      </c>
      <c r="H33" s="104" t="s">
        <v>142</v>
      </c>
      <c r="I33" s="104" t="s">
        <v>143</v>
      </c>
      <c r="J33" s="104" t="s">
        <v>144</v>
      </c>
      <c r="K33" s="104" t="s">
        <v>145</v>
      </c>
      <c r="L33" s="104" t="s">
        <v>45</v>
      </c>
      <c r="M33" s="104">
        <v>2017</v>
      </c>
      <c r="N33" s="104">
        <v>2018</v>
      </c>
      <c r="O33" s="104">
        <v>2019</v>
      </c>
      <c r="P33" s="104">
        <v>2020</v>
      </c>
      <c r="Q33" s="104">
        <v>2021</v>
      </c>
      <c r="R33" s="104">
        <v>2022</v>
      </c>
    </row>
    <row r="34" spans="1:18" x14ac:dyDescent="0.25">
      <c r="B34" s="101" t="s">
        <v>437</v>
      </c>
      <c r="C34" s="106">
        <v>-0.51300000000000001</v>
      </c>
      <c r="D34" s="106">
        <v>-4.2039999999999997</v>
      </c>
      <c r="E34" s="106">
        <v>-9.1270000000000007</v>
      </c>
      <c r="F34" s="106">
        <v>-8.6859999999999999</v>
      </c>
      <c r="G34" s="106">
        <v>-4.3070000000000004</v>
      </c>
      <c r="H34" s="106">
        <v>-1.206</v>
      </c>
      <c r="I34" s="106">
        <v>-0.96</v>
      </c>
      <c r="J34" s="106">
        <v>-1.2170000000000001</v>
      </c>
      <c r="K34" s="106">
        <v>-1.224</v>
      </c>
      <c r="L34" s="106">
        <v>3.7999999999999999E-2</v>
      </c>
      <c r="M34" s="101">
        <f>'Budžeta ieņēmumi un izdevumi'!N34</f>
        <v>-0.5</v>
      </c>
      <c r="N34" s="106">
        <f>'Budžeta ieņēmumi un izdevumi'!O34</f>
        <v>-0.9</v>
      </c>
      <c r="O34" s="101">
        <f>'Budžeta ieņēmumi un izdevumi'!D16</f>
        <v>-0.99999999999999001</v>
      </c>
      <c r="P34" s="101">
        <f>'Budžeta ieņēmumi un izdevumi'!E16</f>
        <v>-0.39999999999999603</v>
      </c>
      <c r="Q34" s="101">
        <f>'Budžeta ieņēmumi un izdevumi'!F16</f>
        <v>-0.40000000000000541</v>
      </c>
      <c r="R34" s="101">
        <f>'Budžeta ieņēmumi un izdevumi'!G16</f>
        <v>-0.40000000000000174</v>
      </c>
    </row>
    <row r="35" spans="1:18" x14ac:dyDescent="0.25">
      <c r="B35" s="101" t="s">
        <v>438</v>
      </c>
      <c r="C35" s="106">
        <v>9.9792693296943877</v>
      </c>
      <c r="D35" s="106">
        <v>-3.5476442246113402</v>
      </c>
      <c r="E35" s="106">
        <v>-14.401691783140866</v>
      </c>
      <c r="F35" s="106">
        <v>-3.9406703055711518</v>
      </c>
      <c r="G35" s="106">
        <v>6.3810212588655197</v>
      </c>
      <c r="H35" s="106">
        <v>4.0346283749703424</v>
      </c>
      <c r="I35" s="106">
        <v>2.5796869286744961</v>
      </c>
      <c r="J35" s="106">
        <v>1.9125500459401534</v>
      </c>
      <c r="K35" s="106">
        <v>2.8366888517651567</v>
      </c>
      <c r="L35" s="106">
        <v>2.0756371203933144</v>
      </c>
      <c r="M35" s="106">
        <v>4.5212162789731725</v>
      </c>
      <c r="N35" s="106">
        <v>4.0329518294520694</v>
      </c>
      <c r="O35" s="106">
        <v>3.3668989970053964</v>
      </c>
      <c r="P35" s="106">
        <v>2.9948643696402932</v>
      </c>
      <c r="Q35" s="106">
        <v>2.8923066283080834</v>
      </c>
      <c r="R35" s="101">
        <v>2.8999999999999937</v>
      </c>
    </row>
    <row r="51" spans="1:2" x14ac:dyDescent="0.25">
      <c r="A51" s="101" t="s">
        <v>314</v>
      </c>
      <c r="B51" s="101" t="s">
        <v>315</v>
      </c>
    </row>
  </sheetData>
  <pageMargins left="0.74803149606299213" right="0.74803149606299213" top="0.74803149606299213" bottom="0.51181102362204722" header="0.51181102362204722" footer="0.74803149606299213"/>
  <pageSetup paperSize="9" scale="57" orientation="landscape" verticalDpi="0" r:id="rId1"/>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57"/>
  <sheetViews>
    <sheetView workbookViewId="0">
      <selection activeCell="A2" sqref="A2"/>
    </sheetView>
  </sheetViews>
  <sheetFormatPr defaultRowHeight="15" x14ac:dyDescent="0.25"/>
  <cols>
    <col min="1" max="1" width="40.7109375" style="101" customWidth="1"/>
    <col min="2" max="2" width="7" style="101" customWidth="1"/>
    <col min="3" max="3" width="29.28515625" style="101" customWidth="1"/>
    <col min="4" max="4" width="39.28515625" style="101" customWidth="1"/>
    <col min="5" max="16384" width="9.140625" style="101"/>
  </cols>
  <sheetData>
    <row r="1" spans="1:4" ht="18.75" x14ac:dyDescent="0.3">
      <c r="A1" s="100" t="s">
        <v>293</v>
      </c>
    </row>
    <row r="3" spans="1:4" x14ac:dyDescent="0.25">
      <c r="C3" s="102" t="s">
        <v>295</v>
      </c>
      <c r="D3" s="102" t="s">
        <v>294</v>
      </c>
    </row>
    <row r="4" spans="1:4" x14ac:dyDescent="0.25">
      <c r="A4" s="102" t="s">
        <v>296</v>
      </c>
      <c r="B4" s="102" t="s">
        <v>296</v>
      </c>
      <c r="C4" s="238">
        <v>-57.963000000000001</v>
      </c>
      <c r="D4" s="238">
        <v>-1.4279999999999999</v>
      </c>
    </row>
    <row r="5" spans="1:4" x14ac:dyDescent="0.25">
      <c r="A5" s="102" t="s">
        <v>297</v>
      </c>
      <c r="B5" s="102" t="s">
        <v>297</v>
      </c>
      <c r="C5" s="238">
        <v>-19.689</v>
      </c>
      <c r="D5" s="238">
        <v>-0.42099999999999999</v>
      </c>
    </row>
    <row r="6" spans="1:4" x14ac:dyDescent="0.25">
      <c r="A6" s="102" t="s">
        <v>298</v>
      </c>
      <c r="B6" s="102" t="s">
        <v>298</v>
      </c>
      <c r="C6" s="238">
        <v>76.248999999999995</v>
      </c>
      <c r="D6" s="238">
        <v>1.4139999999999999</v>
      </c>
    </row>
    <row r="7" spans="1:4" x14ac:dyDescent="0.25">
      <c r="A7" s="102" t="s">
        <v>299</v>
      </c>
      <c r="B7" s="102" t="s">
        <v>299</v>
      </c>
      <c r="C7" s="238">
        <v>1.7250000000000001</v>
      </c>
      <c r="D7" s="238">
        <v>2.9000000000000001E-2</v>
      </c>
    </row>
    <row r="8" spans="1:4" x14ac:dyDescent="0.25">
      <c r="A8" s="102" t="s">
        <v>300</v>
      </c>
      <c r="B8" s="102" t="s">
        <v>300</v>
      </c>
      <c r="C8" s="238">
        <v>-234.114</v>
      </c>
      <c r="D8" s="238">
        <v>-3.7330000000000001</v>
      </c>
    </row>
    <row r="9" spans="1:4" x14ac:dyDescent="0.25">
      <c r="A9" s="102" t="s">
        <v>301</v>
      </c>
      <c r="B9" s="102" t="s">
        <v>301</v>
      </c>
      <c r="C9" s="238">
        <v>-187.065</v>
      </c>
      <c r="D9" s="238">
        <v>-2.7309999999999999</v>
      </c>
    </row>
    <row r="10" spans="1:4" x14ac:dyDescent="0.25">
      <c r="A10" s="102" t="s">
        <v>302</v>
      </c>
      <c r="B10" s="102" t="s">
        <v>302</v>
      </c>
      <c r="C10" s="238">
        <v>-145.33699999999999</v>
      </c>
      <c r="D10" s="238">
        <v>-1.948</v>
      </c>
    </row>
    <row r="11" spans="1:4" x14ac:dyDescent="0.25">
      <c r="A11" s="102" t="s">
        <v>303</v>
      </c>
      <c r="B11" s="102" t="s">
        <v>303</v>
      </c>
      <c r="C11" s="238">
        <v>-191.626</v>
      </c>
      <c r="D11" s="238">
        <v>-2.282</v>
      </c>
    </row>
    <row r="12" spans="1:4" x14ac:dyDescent="0.25">
      <c r="A12" s="102" t="s">
        <v>304</v>
      </c>
      <c r="B12" s="102" t="s">
        <v>304</v>
      </c>
      <c r="C12" s="238">
        <v>-139.01</v>
      </c>
      <c r="D12" s="238">
        <v>-1.4550000000000001</v>
      </c>
    </row>
    <row r="13" spans="1:4" x14ac:dyDescent="0.25">
      <c r="A13" s="102" t="s">
        <v>305</v>
      </c>
      <c r="B13" s="102" t="s">
        <v>305</v>
      </c>
      <c r="C13" s="238">
        <v>-101.54300000000001</v>
      </c>
      <c r="D13" s="238">
        <v>-0.91900000000000004</v>
      </c>
    </row>
    <row r="14" spans="1:4" x14ac:dyDescent="0.25">
      <c r="A14" s="102" t="s">
        <v>306</v>
      </c>
      <c r="B14" s="102" t="s">
        <v>306</v>
      </c>
      <c r="C14" s="238">
        <v>-49.526000000000003</v>
      </c>
      <c r="D14" s="238">
        <v>-0.36399999999999999</v>
      </c>
    </row>
    <row r="15" spans="1:4" x14ac:dyDescent="0.25">
      <c r="A15" s="102" t="s">
        <v>307</v>
      </c>
      <c r="B15" s="102" t="s">
        <v>307</v>
      </c>
      <c r="C15" s="238">
        <v>-83.42</v>
      </c>
      <c r="D15" s="238">
        <v>-0.48799999999999999</v>
      </c>
    </row>
    <row r="16" spans="1:4" x14ac:dyDescent="0.25">
      <c r="A16" s="102" t="s">
        <v>137</v>
      </c>
      <c r="B16" s="102" t="s">
        <v>137</v>
      </c>
      <c r="C16" s="238">
        <v>-115.818</v>
      </c>
      <c r="D16" s="238">
        <v>-0.51300000000000001</v>
      </c>
    </row>
    <row r="17" spans="1:4" x14ac:dyDescent="0.25">
      <c r="A17" s="102" t="s">
        <v>138</v>
      </c>
      <c r="B17" s="102" t="s">
        <v>138</v>
      </c>
      <c r="C17" s="238">
        <v>-1023.79</v>
      </c>
      <c r="D17" s="238">
        <v>-4.2039999999999997</v>
      </c>
    </row>
    <row r="18" spans="1:4" x14ac:dyDescent="0.25">
      <c r="A18" s="102" t="s">
        <v>139</v>
      </c>
      <c r="B18" s="102" t="s">
        <v>139</v>
      </c>
      <c r="C18" s="238">
        <v>-1718.2850000000001</v>
      </c>
      <c r="D18" s="238">
        <v>-9.1270000000000007</v>
      </c>
    </row>
    <row r="19" spans="1:4" x14ac:dyDescent="0.25">
      <c r="A19" s="102" t="s">
        <v>140</v>
      </c>
      <c r="B19" s="102" t="s">
        <v>140</v>
      </c>
      <c r="C19" s="238">
        <v>-1558.0630000000001</v>
      </c>
      <c r="D19" s="238">
        <v>-8.6859999999999999</v>
      </c>
    </row>
    <row r="20" spans="1:4" x14ac:dyDescent="0.25">
      <c r="A20" s="102" t="s">
        <v>141</v>
      </c>
      <c r="B20" s="102" t="s">
        <v>141</v>
      </c>
      <c r="C20" s="238">
        <v>-874.38099999999997</v>
      </c>
      <c r="D20" s="238">
        <v>-4.3070000000000004</v>
      </c>
    </row>
    <row r="21" spans="1:4" x14ac:dyDescent="0.25">
      <c r="A21" s="102" t="s">
        <v>142</v>
      </c>
      <c r="B21" s="102" t="s">
        <v>142</v>
      </c>
      <c r="C21" s="238">
        <v>-263.85899999999998</v>
      </c>
      <c r="D21" s="238">
        <v>-1.206</v>
      </c>
    </row>
    <row r="22" spans="1:4" x14ac:dyDescent="0.25">
      <c r="A22" s="102" t="s">
        <v>143</v>
      </c>
      <c r="B22" s="102" t="s">
        <v>143</v>
      </c>
      <c r="C22" s="238">
        <v>-264.13</v>
      </c>
      <c r="D22" s="238">
        <v>-1.159</v>
      </c>
    </row>
    <row r="23" spans="1:4" x14ac:dyDescent="0.25">
      <c r="A23" s="102" t="s">
        <v>144</v>
      </c>
      <c r="B23" s="102" t="s">
        <v>144</v>
      </c>
      <c r="C23" s="238">
        <v>-351.64100000000002</v>
      </c>
      <c r="D23" s="238">
        <v>-1.4890000000000001</v>
      </c>
    </row>
    <row r="24" spans="1:4" x14ac:dyDescent="0.25">
      <c r="A24" s="102" t="s">
        <v>145</v>
      </c>
      <c r="B24" s="102" t="s">
        <v>145</v>
      </c>
      <c r="C24" s="238">
        <v>-330.791</v>
      </c>
      <c r="D24" s="238">
        <v>-1.36</v>
      </c>
    </row>
    <row r="25" spans="1:4" x14ac:dyDescent="0.25">
      <c r="A25" s="102" t="s">
        <v>45</v>
      </c>
      <c r="B25" s="102" t="s">
        <v>45</v>
      </c>
      <c r="C25" s="238">
        <v>15.624000000000001</v>
      </c>
      <c r="D25" s="238">
        <v>6.3E-2</v>
      </c>
    </row>
    <row r="26" spans="1:4" x14ac:dyDescent="0.25">
      <c r="A26" s="102" t="s">
        <v>494</v>
      </c>
      <c r="B26" s="102" t="s">
        <v>494</v>
      </c>
      <c r="C26" s="238">
        <v>-131.107</v>
      </c>
      <c r="D26" s="238">
        <v>-0.48799999999999999</v>
      </c>
    </row>
    <row r="28" spans="1:4" ht="60" x14ac:dyDescent="0.25">
      <c r="A28" s="103" t="s">
        <v>308</v>
      </c>
    </row>
    <row r="29" spans="1:4" x14ac:dyDescent="0.25">
      <c r="A29" s="101" t="s">
        <v>309</v>
      </c>
    </row>
    <row r="30" spans="1:4" x14ac:dyDescent="0.25">
      <c r="A30" s="101" t="s">
        <v>310</v>
      </c>
    </row>
    <row r="31" spans="1:4" x14ac:dyDescent="0.25">
      <c r="A31" s="101" t="s">
        <v>311</v>
      </c>
    </row>
    <row r="34" spans="1:1" x14ac:dyDescent="0.25">
      <c r="A34" s="101" t="s">
        <v>313</v>
      </c>
    </row>
    <row r="35" spans="1:1" x14ac:dyDescent="0.25">
      <c r="A35" s="101" t="s">
        <v>498</v>
      </c>
    </row>
    <row r="37" spans="1:1" x14ac:dyDescent="0.25">
      <c r="A37" s="101" t="s">
        <v>495</v>
      </c>
    </row>
    <row r="38" spans="1:1" x14ac:dyDescent="0.25">
      <c r="A38" s="101" t="s">
        <v>499</v>
      </c>
    </row>
    <row r="40" spans="1:1" x14ac:dyDescent="0.25">
      <c r="A40" s="101" t="s">
        <v>500</v>
      </c>
    </row>
    <row r="41" spans="1:1" x14ac:dyDescent="0.25">
      <c r="A41" s="101" t="s">
        <v>501</v>
      </c>
    </row>
    <row r="43" spans="1:1" x14ac:dyDescent="0.25">
      <c r="A43" s="101" t="s">
        <v>502</v>
      </c>
    </row>
    <row r="45" spans="1:1" x14ac:dyDescent="0.25">
      <c r="A45" s="101" t="s">
        <v>503</v>
      </c>
    </row>
    <row r="46" spans="1:1" x14ac:dyDescent="0.25">
      <c r="A46" s="101" t="s">
        <v>504</v>
      </c>
    </row>
    <row r="56" spans="1:1" x14ac:dyDescent="0.25">
      <c r="A56" s="101" t="s">
        <v>314</v>
      </c>
    </row>
    <row r="57" spans="1:1" x14ac:dyDescent="0.25">
      <c r="A57" s="101" t="s">
        <v>315</v>
      </c>
    </row>
  </sheetData>
  <pageMargins left="0.74803149606299213" right="0.74803149606299213" top="0.74803149606299213" bottom="0.51181102362204722" header="0.51181102362204722" footer="0.74803149606299213"/>
  <pageSetup scale="76"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6"/>
  <sheetViews>
    <sheetView showGridLines="0" topLeftCell="D13" zoomScaleNormal="100" workbookViewId="0">
      <selection activeCell="I31" sqref="I31"/>
    </sheetView>
  </sheetViews>
  <sheetFormatPr defaultRowHeight="15" x14ac:dyDescent="0.25"/>
  <cols>
    <col min="1" max="1" width="28.85546875" customWidth="1"/>
    <col min="2" max="2" width="30.85546875" customWidth="1"/>
    <col min="3" max="3" width="13" hidden="1" customWidth="1"/>
    <col min="4" max="5" width="13" customWidth="1"/>
    <col min="6" max="7" width="13.7109375" customWidth="1"/>
    <col min="8" max="8" width="30.85546875" customWidth="1"/>
  </cols>
  <sheetData>
    <row r="1" spans="1:10" ht="15.75" x14ac:dyDescent="0.25">
      <c r="A1" s="107" t="s">
        <v>316</v>
      </c>
      <c r="B1" s="107"/>
      <c r="C1" s="107"/>
      <c r="D1" s="107"/>
      <c r="E1" s="107"/>
      <c r="F1" s="107"/>
      <c r="G1" s="107"/>
      <c r="H1" s="108" t="s">
        <v>317</v>
      </c>
    </row>
    <row r="2" spans="1:10" ht="15.75" x14ac:dyDescent="0.25">
      <c r="A2" s="107" t="s">
        <v>318</v>
      </c>
      <c r="B2" s="107"/>
      <c r="C2" s="107"/>
      <c r="D2" s="107"/>
      <c r="E2" s="107"/>
      <c r="F2" s="107"/>
      <c r="G2" s="107"/>
      <c r="H2" s="108" t="s">
        <v>319</v>
      </c>
    </row>
    <row r="3" spans="1:10" s="111" customFormat="1" ht="12.75" x14ac:dyDescent="0.2">
      <c r="A3" s="109" t="s">
        <v>320</v>
      </c>
      <c r="B3" s="110"/>
      <c r="C3" s="110"/>
      <c r="D3" s="110"/>
      <c r="E3" s="110"/>
      <c r="F3" s="110"/>
      <c r="G3" s="110"/>
    </row>
    <row r="4" spans="1:10" s="111" customFormat="1" ht="12.75" x14ac:dyDescent="0.2">
      <c r="A4" s="109" t="s">
        <v>321</v>
      </c>
      <c r="B4" s="110"/>
      <c r="C4" s="110"/>
      <c r="D4" s="110"/>
      <c r="E4" s="110"/>
      <c r="F4" s="110"/>
      <c r="G4" s="110"/>
    </row>
    <row r="5" spans="1:10" ht="8.25" customHeight="1" x14ac:dyDescent="0.25">
      <c r="B5" s="112"/>
      <c r="C5" s="112"/>
      <c r="D5" s="112"/>
      <c r="E5" s="112"/>
      <c r="F5" s="112"/>
      <c r="G5" s="112"/>
    </row>
    <row r="6" spans="1:10" x14ac:dyDescent="0.25">
      <c r="A6" s="113" t="s">
        <v>322</v>
      </c>
      <c r="B6" s="114" t="s">
        <v>154</v>
      </c>
      <c r="C6" s="115">
        <v>2013</v>
      </c>
      <c r="D6" s="115">
        <v>2014</v>
      </c>
      <c r="E6" s="115">
        <v>2015</v>
      </c>
      <c r="F6" s="115">
        <v>2016</v>
      </c>
      <c r="G6" s="116">
        <v>2017</v>
      </c>
      <c r="H6" s="117" t="s">
        <v>323</v>
      </c>
    </row>
    <row r="7" spans="1:10" ht="45" x14ac:dyDescent="0.25">
      <c r="A7" s="118" t="s">
        <v>1</v>
      </c>
      <c r="B7" s="119" t="s">
        <v>324</v>
      </c>
      <c r="C7" s="120"/>
      <c r="D7" s="120">
        <f>(1+D11/100)/(1+D15/100)*100-100</f>
        <v>3.0391698646865279</v>
      </c>
      <c r="E7" s="120">
        <f>(1+E11/100)/(1+E15/100)*100-100</f>
        <v>3.9639634612129555</v>
      </c>
      <c r="F7" s="120">
        <f>(1+F11/100)/(1+F15/100)*100-100</f>
        <v>2.6095734711495169</v>
      </c>
      <c r="G7" s="120">
        <f>(1+G11/100)/(1+G15/100)*100-100</f>
        <v>5.0350415319658595</v>
      </c>
      <c r="H7" s="119" t="s">
        <v>325</v>
      </c>
      <c r="I7" s="121"/>
    </row>
    <row r="8" spans="1:10" ht="30" x14ac:dyDescent="0.25">
      <c r="A8" s="118" t="s">
        <v>2</v>
      </c>
      <c r="B8" s="119" t="s">
        <v>326</v>
      </c>
      <c r="C8" s="120"/>
      <c r="D8" s="120">
        <f>(1+D12/100)/(1+D15/100)*100-100</f>
        <v>4.2759291435279039</v>
      </c>
      <c r="E8" s="120">
        <f>(1+E12/100)/(1+E15/100)*100-100</f>
        <v>3.0689482260188612</v>
      </c>
      <c r="F8" s="120">
        <f>(1+F12/100)/(1+F15/100)*100-100</f>
        <v>7.029328760683029E-2</v>
      </c>
      <c r="G8" s="120">
        <f>(1+G12/100)/(1+G15/100)*100-100</f>
        <v>2.8252551833498813</v>
      </c>
      <c r="H8" s="119" t="s">
        <v>327</v>
      </c>
      <c r="I8" s="121"/>
    </row>
    <row r="9" spans="1:10" ht="30" x14ac:dyDescent="0.25">
      <c r="A9" s="122" t="s">
        <v>3</v>
      </c>
      <c r="B9" s="123" t="s">
        <v>328</v>
      </c>
      <c r="C9" s="124"/>
      <c r="D9" s="125">
        <v>1.4758629305202589</v>
      </c>
      <c r="E9" s="125">
        <v>1.9393386180406154</v>
      </c>
      <c r="F9" s="126">
        <v>2.4147435962267965</v>
      </c>
      <c r="G9" s="126">
        <v>2.7355505529511417</v>
      </c>
      <c r="H9" s="127" t="s">
        <v>329</v>
      </c>
      <c r="I9" s="121"/>
    </row>
    <row r="10" spans="1:10" s="112" customFormat="1" ht="6.75" customHeight="1" x14ac:dyDescent="0.25">
      <c r="A10" s="128"/>
      <c r="B10" s="129"/>
      <c r="C10" s="130"/>
      <c r="D10" s="130"/>
      <c r="E10" s="130"/>
      <c r="F10" s="130"/>
      <c r="G10" s="130"/>
      <c r="H10" s="130"/>
      <c r="I10" s="131"/>
      <c r="J10" s="132"/>
    </row>
    <row r="11" spans="1:10" ht="45" x14ac:dyDescent="0.25">
      <c r="A11" s="133" t="s">
        <v>330</v>
      </c>
      <c r="B11" s="134" t="s">
        <v>331</v>
      </c>
      <c r="C11" s="135"/>
      <c r="D11" s="135">
        <f t="shared" ref="D11:G12" si="0">(D13-C13)/C13*100</f>
        <v>4.8694688769084014</v>
      </c>
      <c r="E11" s="135">
        <f t="shared" si="0"/>
        <v>3.9632074465624769</v>
      </c>
      <c r="F11" s="136">
        <f t="shared" si="0"/>
        <v>2.890629280424291</v>
      </c>
      <c r="G11" s="136">
        <f t="shared" si="0"/>
        <v>8.3126565105808439</v>
      </c>
      <c r="H11" s="134" t="s">
        <v>332</v>
      </c>
      <c r="I11" s="121"/>
    </row>
    <row r="12" spans="1:10" ht="30" x14ac:dyDescent="0.25">
      <c r="A12" s="118" t="s">
        <v>333</v>
      </c>
      <c r="B12" s="119" t="s">
        <v>334</v>
      </c>
      <c r="C12" s="120"/>
      <c r="D12" s="120">
        <f t="shared" si="0"/>
        <v>6.1281968817147749</v>
      </c>
      <c r="E12" s="120">
        <f t="shared" si="0"/>
        <v>3.0681987198219605</v>
      </c>
      <c r="F12" s="137">
        <f t="shared" si="0"/>
        <v>0.34439380584181428</v>
      </c>
      <c r="G12" s="137">
        <f t="shared" si="0"/>
        <v>6.0339138524311782</v>
      </c>
      <c r="H12" s="119" t="s">
        <v>335</v>
      </c>
      <c r="I12" s="121"/>
    </row>
    <row r="13" spans="1:10" ht="30" x14ac:dyDescent="0.25">
      <c r="A13" s="118" t="s">
        <v>6</v>
      </c>
      <c r="B13" s="119" t="s">
        <v>336</v>
      </c>
      <c r="C13" s="120">
        <v>6853.7565594390471</v>
      </c>
      <c r="D13" s="120">
        <v>7187.4981019999996</v>
      </c>
      <c r="E13" s="120">
        <v>7472.3535620000002</v>
      </c>
      <c r="F13" s="137">
        <v>7688.3516019999997</v>
      </c>
      <c r="G13" s="137">
        <v>8327.4578619999993</v>
      </c>
      <c r="H13" s="138" t="s">
        <v>337</v>
      </c>
      <c r="I13" s="121"/>
    </row>
    <row r="14" spans="1:10" x14ac:dyDescent="0.25">
      <c r="A14" s="118" t="s">
        <v>7</v>
      </c>
      <c r="B14" s="119" t="s">
        <v>338</v>
      </c>
      <c r="C14" s="120">
        <v>6835.2477589768987</v>
      </c>
      <c r="D14" s="120">
        <v>7254.1251990000001</v>
      </c>
      <c r="E14" s="120">
        <v>7476.6961754900003</v>
      </c>
      <c r="F14" s="137">
        <v>7502.4454539999997</v>
      </c>
      <c r="G14" s="137">
        <v>7955.1365495199989</v>
      </c>
      <c r="H14" s="139" t="s">
        <v>339</v>
      </c>
      <c r="I14" s="121"/>
    </row>
    <row r="15" spans="1:10" x14ac:dyDescent="0.25">
      <c r="A15" s="118" t="s">
        <v>8</v>
      </c>
      <c r="B15" s="119" t="s">
        <v>340</v>
      </c>
      <c r="C15" s="120">
        <v>1.4516890048284097</v>
      </c>
      <c r="D15" s="120">
        <v>1.7763138179640379</v>
      </c>
      <c r="E15" s="120">
        <v>-7.2718913874325608E-4</v>
      </c>
      <c r="F15" s="137">
        <v>0.27390797931130351</v>
      </c>
      <c r="G15" s="137">
        <v>3.1204966750239151</v>
      </c>
      <c r="H15" s="119" t="s">
        <v>341</v>
      </c>
      <c r="I15" s="121"/>
    </row>
    <row r="16" spans="1:10" s="143" customFormat="1" ht="28.5" customHeight="1" x14ac:dyDescent="0.2">
      <c r="A16" s="140" t="s">
        <v>342</v>
      </c>
      <c r="B16" s="141"/>
      <c r="C16" s="141"/>
      <c r="D16" s="141"/>
      <c r="E16" s="141"/>
      <c r="F16" s="141"/>
      <c r="G16" s="141"/>
      <c r="H16" s="142" t="s">
        <v>343</v>
      </c>
    </row>
    <row r="31" spans="9:21" x14ac:dyDescent="0.25">
      <c r="J31" s="145">
        <v>2011</v>
      </c>
      <c r="K31" s="145">
        <v>2012</v>
      </c>
      <c r="L31" s="145">
        <v>2013</v>
      </c>
      <c r="M31" s="145">
        <v>2014</v>
      </c>
      <c r="N31" s="145">
        <v>2015</v>
      </c>
      <c r="O31" s="145">
        <v>2016</v>
      </c>
      <c r="P31" s="145" t="s">
        <v>134</v>
      </c>
      <c r="Q31" s="145" t="s">
        <v>135</v>
      </c>
      <c r="R31" s="104" t="s">
        <v>150</v>
      </c>
      <c r="S31" s="104" t="s">
        <v>151</v>
      </c>
      <c r="T31" s="104" t="s">
        <v>436</v>
      </c>
      <c r="U31" s="104" t="s">
        <v>369</v>
      </c>
    </row>
    <row r="32" spans="9:21" x14ac:dyDescent="0.25">
      <c r="I32" t="s">
        <v>129</v>
      </c>
      <c r="J32">
        <v>8216.7000000000007</v>
      </c>
      <c r="K32">
        <v>8309.2999999999993</v>
      </c>
      <c r="L32">
        <v>8596.5</v>
      </c>
      <c r="M32">
        <v>9045.2999999999993</v>
      </c>
      <c r="N32">
        <v>9353.1</v>
      </c>
      <c r="O32">
        <v>9309.7999999999993</v>
      </c>
      <c r="P32">
        <f>'Budžeta ieņēmumi un izdevumi'!N21</f>
        <v>10089.9</v>
      </c>
      <c r="Q32">
        <f>'Budžeta ieņēmumi un izdevumi'!O21</f>
        <v>10891.809857165392</v>
      </c>
      <c r="R32">
        <f>'Budžeta ieņēmumi un izdevumi'!D3</f>
        <v>11385.97899306101</v>
      </c>
      <c r="S32">
        <f>'Budžeta ieņēmumi un izdevumi'!E3</f>
        <v>11950.363253260724</v>
      </c>
      <c r="T32">
        <f>'Budžeta ieņēmumi un izdevumi'!F3</f>
        <v>12223.09186883347</v>
      </c>
      <c r="U32">
        <f>'Budžeta ieņēmumi un izdevumi'!G3</f>
        <v>12883.138829750473</v>
      </c>
    </row>
    <row r="34" spans="10:21" x14ac:dyDescent="0.25">
      <c r="K34" s="104" t="s">
        <v>142</v>
      </c>
      <c r="L34" s="104" t="s">
        <v>143</v>
      </c>
      <c r="M34" s="104" t="s">
        <v>144</v>
      </c>
      <c r="N34" s="104" t="s">
        <v>145</v>
      </c>
      <c r="O34" s="104" t="s">
        <v>45</v>
      </c>
      <c r="P34" s="104">
        <v>2017</v>
      </c>
      <c r="Q34" s="104">
        <v>2018</v>
      </c>
      <c r="R34" s="104">
        <v>2019</v>
      </c>
      <c r="S34" s="104">
        <v>2020</v>
      </c>
      <c r="T34" s="104">
        <v>2021</v>
      </c>
      <c r="U34" s="104">
        <v>2022</v>
      </c>
    </row>
    <row r="35" spans="10:21" x14ac:dyDescent="0.25">
      <c r="J35" t="s">
        <v>344</v>
      </c>
      <c r="K35" s="144">
        <f>(K32-J32)/J32*100</f>
        <v>1.1269731157277074</v>
      </c>
      <c r="L35" s="144">
        <f t="shared" ref="L35:Q35" si="1">(L32-K32)/K32*100</f>
        <v>3.4563681657901477</v>
      </c>
      <c r="M35" s="144">
        <f t="shared" si="1"/>
        <v>5.2207293666026784</v>
      </c>
      <c r="N35" s="144">
        <f t="shared" si="1"/>
        <v>3.402872209876965</v>
      </c>
      <c r="O35" s="144">
        <f t="shared" si="1"/>
        <v>-0.4629481134597202</v>
      </c>
      <c r="P35" s="144">
        <f t="shared" si="1"/>
        <v>8.3793421985434762</v>
      </c>
      <c r="Q35" s="144">
        <f t="shared" si="1"/>
        <v>7.9476492052982906</v>
      </c>
      <c r="R35" s="144">
        <f>(R32-Q32)/Q32*100</f>
        <v>4.5370709035148904</v>
      </c>
      <c r="S35" s="144">
        <f>(S32-R32)/R32*100</f>
        <v>4.9568356005545873</v>
      </c>
      <c r="T35" s="144">
        <f>(T32-S32)/S32*100</f>
        <v>2.2821784559421623</v>
      </c>
      <c r="U35" s="144">
        <f>(U32-T32)/T32*100</f>
        <v>5.3999999999999657</v>
      </c>
    </row>
    <row r="36" spans="10:21" x14ac:dyDescent="0.25">
      <c r="J36" t="s">
        <v>345</v>
      </c>
      <c r="K36" s="121">
        <v>1.40962956918333</v>
      </c>
      <c r="L36" s="121">
        <v>1.3592038751693347</v>
      </c>
      <c r="M36" s="121">
        <v>1.4385985467938942</v>
      </c>
      <c r="N36" s="121">
        <v>1.9376343912928995</v>
      </c>
      <c r="O36" s="121">
        <v>2.4460631538748587</v>
      </c>
      <c r="P36" s="121">
        <v>2.8018701105992054</v>
      </c>
      <c r="Q36" s="121">
        <v>2.9663301774860336</v>
      </c>
      <c r="R36" s="121">
        <v>3.0553301774860353</v>
      </c>
      <c r="S36" s="121">
        <v>3.1003301774860352</v>
      </c>
      <c r="T36" s="121">
        <v>3.0914401774860369</v>
      </c>
      <c r="U36" s="121">
        <v>3</v>
      </c>
    </row>
  </sheetData>
  <pageMargins left="0.55118110236220474" right="0.55118110236220474" top="0.98425196850393704" bottom="0.98425196850393704" header="0.31496062992125984" footer="0.31496062992125984"/>
  <pageSetup scale="44" orientation="landscape" r:id="rId1"/>
  <headerFooter>
    <oddHeader xml:space="preserve">&amp;L&amp;"Times New Roman,Regular"Fiskālās disciplīnas padomes uzraudzības ziņojums (2017)
Fiscal discipline surveillance report (2017)&amp;R&amp;"Times New Roman,Regular"4. pielikums
Annex 4
</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25"/>
  <sheetViews>
    <sheetView zoomScaleNormal="100" workbookViewId="0"/>
  </sheetViews>
  <sheetFormatPr defaultRowHeight="14.25" x14ac:dyDescent="0.2"/>
  <cols>
    <col min="1" max="16384" width="9.140625" style="59"/>
  </cols>
  <sheetData>
    <row r="1" spans="1:11" x14ac:dyDescent="0.2">
      <c r="A1" s="58" t="s">
        <v>148</v>
      </c>
    </row>
    <row r="3" spans="1:11" x14ac:dyDescent="0.2">
      <c r="A3" s="58" t="s">
        <v>24</v>
      </c>
      <c r="B3" s="60">
        <v>43076.309282407412</v>
      </c>
    </row>
    <row r="4" spans="1:11" x14ac:dyDescent="0.2">
      <c r="A4" s="58" t="s">
        <v>25</v>
      </c>
      <c r="B4" s="60">
        <v>43160.702809837967</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149</v>
      </c>
    </row>
    <row r="11" spans="1:11" x14ac:dyDescent="0.2">
      <c r="A11" s="61" t="s">
        <v>44</v>
      </c>
      <c r="B11" s="61" t="s">
        <v>137</v>
      </c>
      <c r="C11" s="61" t="s">
        <v>138</v>
      </c>
      <c r="D11" s="61" t="s">
        <v>139</v>
      </c>
      <c r="E11" s="61" t="s">
        <v>140</v>
      </c>
      <c r="F11" s="61" t="s">
        <v>141</v>
      </c>
      <c r="G11" s="61" t="s">
        <v>142</v>
      </c>
      <c r="H11" s="61" t="s">
        <v>143</v>
      </c>
      <c r="I11" s="61" t="s">
        <v>144</v>
      </c>
      <c r="J11" s="61" t="s">
        <v>145</v>
      </c>
      <c r="K11" s="61" t="s">
        <v>45</v>
      </c>
    </row>
    <row r="12" spans="1:11" x14ac:dyDescent="0.2">
      <c r="A12" s="61" t="s">
        <v>47</v>
      </c>
      <c r="B12" s="62">
        <v>6414.1</v>
      </c>
      <c r="C12" s="62">
        <v>6885</v>
      </c>
      <c r="D12" s="62">
        <v>5245.2</v>
      </c>
      <c r="E12" s="62">
        <v>5120.3</v>
      </c>
      <c r="F12" s="62">
        <v>5757.3</v>
      </c>
      <c r="G12" s="62">
        <v>6385.9</v>
      </c>
      <c r="H12" s="62">
        <v>6754.8</v>
      </c>
      <c r="I12" s="62">
        <v>7102.7</v>
      </c>
      <c r="J12" s="62">
        <v>7372.7</v>
      </c>
      <c r="K12" s="62">
        <v>7803.6</v>
      </c>
    </row>
    <row r="14" spans="1:11" x14ac:dyDescent="0.2">
      <c r="A14" s="58" t="s">
        <v>49</v>
      </c>
    </row>
    <row r="15" spans="1:11" x14ac:dyDescent="0.2">
      <c r="A15" s="58" t="s">
        <v>50</v>
      </c>
      <c r="B15" s="58" t="s">
        <v>51</v>
      </c>
    </row>
    <row r="17" spans="1:11" x14ac:dyDescent="0.2">
      <c r="A17" s="58" t="s">
        <v>31</v>
      </c>
      <c r="B17" s="58" t="s">
        <v>62</v>
      </c>
    </row>
    <row r="18" spans="1:11" x14ac:dyDescent="0.2">
      <c r="A18" s="58" t="s">
        <v>34</v>
      </c>
      <c r="B18" s="58" t="s">
        <v>35</v>
      </c>
    </row>
    <row r="19" spans="1:11" x14ac:dyDescent="0.2">
      <c r="A19" s="58" t="s">
        <v>40</v>
      </c>
      <c r="B19" s="58" t="s">
        <v>149</v>
      </c>
    </row>
    <row r="21" spans="1:11" x14ac:dyDescent="0.2">
      <c r="A21" s="61" t="s">
        <v>44</v>
      </c>
      <c r="B21" s="61" t="s">
        <v>137</v>
      </c>
      <c r="C21" s="61" t="s">
        <v>138</v>
      </c>
      <c r="D21" s="61" t="s">
        <v>139</v>
      </c>
      <c r="E21" s="61" t="s">
        <v>140</v>
      </c>
      <c r="F21" s="61" t="s">
        <v>141</v>
      </c>
      <c r="G21" s="61" t="s">
        <v>142</v>
      </c>
      <c r="H21" s="61" t="s">
        <v>143</v>
      </c>
      <c r="I21" s="61" t="s">
        <v>144</v>
      </c>
      <c r="J21" s="61" t="s">
        <v>145</v>
      </c>
      <c r="K21" s="61" t="s">
        <v>45</v>
      </c>
    </row>
    <row r="22" spans="1:11" x14ac:dyDescent="0.2">
      <c r="A22" s="61" t="s">
        <v>47</v>
      </c>
      <c r="B22" s="62">
        <v>28.4</v>
      </c>
      <c r="C22" s="62">
        <v>28.3</v>
      </c>
      <c r="D22" s="62">
        <v>27.9</v>
      </c>
      <c r="E22" s="62">
        <v>28.5</v>
      </c>
      <c r="F22" s="62">
        <v>28.4</v>
      </c>
      <c r="G22" s="62">
        <v>29.2</v>
      </c>
      <c r="H22" s="62">
        <v>29.6</v>
      </c>
      <c r="I22" s="62">
        <v>30.1</v>
      </c>
      <c r="J22" s="62">
        <v>30.4</v>
      </c>
      <c r="K22" s="62">
        <v>31.4</v>
      </c>
    </row>
    <row r="24" spans="1:11" x14ac:dyDescent="0.2">
      <c r="A24" s="58" t="s">
        <v>49</v>
      </c>
    </row>
    <row r="25" spans="1:11" x14ac:dyDescent="0.2">
      <c r="A25" s="58" t="s">
        <v>50</v>
      </c>
      <c r="B25" s="58" t="s">
        <v>51</v>
      </c>
    </row>
  </sheetData>
  <pageMargins left="0.74803149606299213" right="0.74803149606299213" top="0.98425196850393704" bottom="0.98425196850393704" header="0.51181102362204722" footer="0.51181102362204722"/>
  <pageSetup paperSize="9" scale="90" firstPageNumber="0" fitToWidth="0" fitToHeight="0" pageOrder="overThenDown"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25"/>
  <sheetViews>
    <sheetView zoomScaleNormal="100" workbookViewId="0"/>
  </sheetViews>
  <sheetFormatPr defaultRowHeight="14.25" x14ac:dyDescent="0.2"/>
  <cols>
    <col min="1" max="16384" width="9.140625" style="226"/>
  </cols>
  <sheetData>
    <row r="1" spans="1:12" x14ac:dyDescent="0.2">
      <c r="A1" s="229" t="s">
        <v>148</v>
      </c>
    </row>
    <row r="3" spans="1:12" x14ac:dyDescent="0.2">
      <c r="A3" s="229" t="s">
        <v>24</v>
      </c>
      <c r="B3" s="230">
        <v>43236.673888888894</v>
      </c>
    </row>
    <row r="4" spans="1:12" x14ac:dyDescent="0.2">
      <c r="A4" s="229" t="s">
        <v>25</v>
      </c>
      <c r="B4" s="230">
        <v>43246.861071828709</v>
      </c>
    </row>
    <row r="5" spans="1:12" x14ac:dyDescent="0.2">
      <c r="A5" s="229" t="s">
        <v>27</v>
      </c>
      <c r="B5" s="229" t="s">
        <v>28</v>
      </c>
    </row>
    <row r="7" spans="1:12" x14ac:dyDescent="0.2">
      <c r="A7" s="229" t="s">
        <v>31</v>
      </c>
      <c r="B7" s="229" t="s">
        <v>32</v>
      </c>
    </row>
    <row r="8" spans="1:12" x14ac:dyDescent="0.2">
      <c r="A8" s="229" t="s">
        <v>34</v>
      </c>
      <c r="B8" s="229" t="s">
        <v>35</v>
      </c>
    </row>
    <row r="9" spans="1:12" x14ac:dyDescent="0.2">
      <c r="A9" s="229" t="s">
        <v>40</v>
      </c>
      <c r="B9" s="229" t="s">
        <v>149</v>
      </c>
    </row>
    <row r="11" spans="1:12" x14ac:dyDescent="0.2">
      <c r="A11" s="231" t="s">
        <v>44</v>
      </c>
      <c r="B11" s="231" t="s">
        <v>137</v>
      </c>
      <c r="C11" s="231" t="s">
        <v>138</v>
      </c>
      <c r="D11" s="231" t="s">
        <v>139</v>
      </c>
      <c r="E11" s="231" t="s">
        <v>140</v>
      </c>
      <c r="F11" s="231" t="s">
        <v>141</v>
      </c>
      <c r="G11" s="231" t="s">
        <v>142</v>
      </c>
      <c r="H11" s="231" t="s">
        <v>143</v>
      </c>
      <c r="I11" s="231" t="s">
        <v>144</v>
      </c>
      <c r="J11" s="231" t="s">
        <v>145</v>
      </c>
      <c r="K11" s="231" t="s">
        <v>45</v>
      </c>
      <c r="L11" s="231" t="s">
        <v>494</v>
      </c>
    </row>
    <row r="12" spans="1:12" x14ac:dyDescent="0.2">
      <c r="A12" s="231" t="s">
        <v>47</v>
      </c>
      <c r="B12" s="232">
        <v>6414.1</v>
      </c>
      <c r="C12" s="232">
        <v>6885</v>
      </c>
      <c r="D12" s="232">
        <v>5245.2</v>
      </c>
      <c r="E12" s="232">
        <v>5120.3</v>
      </c>
      <c r="F12" s="232">
        <v>5757.3</v>
      </c>
      <c r="G12" s="232">
        <v>6385.9</v>
      </c>
      <c r="H12" s="232">
        <v>6754.8</v>
      </c>
      <c r="I12" s="232">
        <v>7102.7</v>
      </c>
      <c r="J12" s="232">
        <v>7372.7</v>
      </c>
      <c r="K12" s="232">
        <v>7803.6</v>
      </c>
      <c r="L12" s="233" t="s">
        <v>50</v>
      </c>
    </row>
    <row r="14" spans="1:12" x14ac:dyDescent="0.2">
      <c r="A14" s="229" t="s">
        <v>49</v>
      </c>
    </row>
    <row r="15" spans="1:12" x14ac:dyDescent="0.2">
      <c r="A15" s="229" t="s">
        <v>50</v>
      </c>
      <c r="B15" s="229" t="s">
        <v>51</v>
      </c>
    </row>
    <row r="17" spans="1:12" x14ac:dyDescent="0.2">
      <c r="A17" s="229" t="s">
        <v>31</v>
      </c>
      <c r="B17" s="229" t="s">
        <v>62</v>
      </c>
    </row>
    <row r="18" spans="1:12" x14ac:dyDescent="0.2">
      <c r="A18" s="229" t="s">
        <v>34</v>
      </c>
      <c r="B18" s="229" t="s">
        <v>35</v>
      </c>
    </row>
    <row r="19" spans="1:12" x14ac:dyDescent="0.2">
      <c r="A19" s="229" t="s">
        <v>40</v>
      </c>
      <c r="B19" s="229" t="s">
        <v>149</v>
      </c>
    </row>
    <row r="21" spans="1:12" x14ac:dyDescent="0.2">
      <c r="A21" s="231" t="s">
        <v>44</v>
      </c>
      <c r="B21" s="231" t="s">
        <v>137</v>
      </c>
      <c r="C21" s="231" t="s">
        <v>138</v>
      </c>
      <c r="D21" s="231" t="s">
        <v>139</v>
      </c>
      <c r="E21" s="231" t="s">
        <v>140</v>
      </c>
      <c r="F21" s="231" t="s">
        <v>141</v>
      </c>
      <c r="G21" s="231" t="s">
        <v>142</v>
      </c>
      <c r="H21" s="231" t="s">
        <v>143</v>
      </c>
      <c r="I21" s="231" t="s">
        <v>144</v>
      </c>
      <c r="J21" s="231" t="s">
        <v>145</v>
      </c>
      <c r="K21" s="231" t="s">
        <v>45</v>
      </c>
      <c r="L21" s="231" t="s">
        <v>494</v>
      </c>
    </row>
    <row r="22" spans="1:12" x14ac:dyDescent="0.2">
      <c r="A22" s="231" t="s">
        <v>47</v>
      </c>
      <c r="B22" s="232">
        <v>28.4</v>
      </c>
      <c r="C22" s="232">
        <v>28.3</v>
      </c>
      <c r="D22" s="232">
        <v>27.9</v>
      </c>
      <c r="E22" s="232">
        <v>28.5</v>
      </c>
      <c r="F22" s="232">
        <v>28.4</v>
      </c>
      <c r="G22" s="232">
        <v>29.2</v>
      </c>
      <c r="H22" s="232">
        <v>29.6</v>
      </c>
      <c r="I22" s="232">
        <v>30.1</v>
      </c>
      <c r="J22" s="232">
        <v>30.4</v>
      </c>
      <c r="K22" s="232">
        <v>31.4</v>
      </c>
      <c r="L22" s="233" t="s">
        <v>50</v>
      </c>
    </row>
    <row r="24" spans="1:12" x14ac:dyDescent="0.2">
      <c r="A24" s="229" t="s">
        <v>49</v>
      </c>
    </row>
    <row r="25" spans="1:12" x14ac:dyDescent="0.2">
      <c r="A25" s="229" t="s">
        <v>50</v>
      </c>
      <c r="B25" s="229"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65"/>
  <sheetViews>
    <sheetView zoomScaleNormal="100" workbookViewId="0"/>
  </sheetViews>
  <sheetFormatPr defaultRowHeight="14.25" x14ac:dyDescent="0.2"/>
  <cols>
    <col min="1" max="16384" width="9.140625" style="59"/>
  </cols>
  <sheetData>
    <row r="1" spans="1:11" x14ac:dyDescent="0.2">
      <c r="A1" s="58" t="s">
        <v>136</v>
      </c>
    </row>
    <row r="3" spans="1:11" x14ac:dyDescent="0.2">
      <c r="A3" s="58" t="s">
        <v>24</v>
      </c>
      <c r="B3" s="60">
        <v>43152.719074074077</v>
      </c>
    </row>
    <row r="4" spans="1:11" x14ac:dyDescent="0.2">
      <c r="A4" s="58" t="s">
        <v>25</v>
      </c>
      <c r="B4" s="60">
        <v>43160.700091087958</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41</v>
      </c>
    </row>
    <row r="11" spans="1:11" x14ac:dyDescent="0.2">
      <c r="A11" s="61" t="s">
        <v>44</v>
      </c>
      <c r="B11" s="61" t="s">
        <v>137</v>
      </c>
      <c r="C11" s="61" t="s">
        <v>138</v>
      </c>
      <c r="D11" s="61" t="s">
        <v>139</v>
      </c>
      <c r="E11" s="61" t="s">
        <v>140</v>
      </c>
      <c r="F11" s="61" t="s">
        <v>141</v>
      </c>
      <c r="G11" s="61" t="s">
        <v>142</v>
      </c>
      <c r="H11" s="61" t="s">
        <v>143</v>
      </c>
      <c r="I11" s="61" t="s">
        <v>144</v>
      </c>
      <c r="J11" s="61" t="s">
        <v>145</v>
      </c>
      <c r="K11" s="61" t="s">
        <v>45</v>
      </c>
    </row>
    <row r="12" spans="1:11" x14ac:dyDescent="0.2">
      <c r="A12" s="61" t="s">
        <v>47</v>
      </c>
      <c r="B12" s="62">
        <v>7678.9</v>
      </c>
      <c r="C12" s="62">
        <v>9167.2999999999993</v>
      </c>
      <c r="D12" s="62">
        <v>8316.2999999999993</v>
      </c>
      <c r="E12" s="62">
        <v>8162.3</v>
      </c>
      <c r="F12" s="62">
        <v>8216.7000000000007</v>
      </c>
      <c r="G12" s="62">
        <v>8309.2999999999993</v>
      </c>
      <c r="H12" s="62">
        <v>8596.5</v>
      </c>
      <c r="I12" s="62">
        <v>9045.2999999999993</v>
      </c>
      <c r="J12" s="62">
        <v>9353.1</v>
      </c>
      <c r="K12" s="62">
        <v>9309.7999999999993</v>
      </c>
    </row>
    <row r="14" spans="1:11" x14ac:dyDescent="0.2">
      <c r="A14" s="58" t="s">
        <v>49</v>
      </c>
    </row>
    <row r="15" spans="1:11" x14ac:dyDescent="0.2">
      <c r="A15" s="58" t="s">
        <v>50</v>
      </c>
      <c r="B15" s="58" t="s">
        <v>51</v>
      </c>
    </row>
    <row r="17" spans="1:11" x14ac:dyDescent="0.2">
      <c r="A17" s="58" t="s">
        <v>31</v>
      </c>
      <c r="B17" s="58" t="s">
        <v>32</v>
      </c>
    </row>
    <row r="18" spans="1:11" x14ac:dyDescent="0.2">
      <c r="A18" s="58" t="s">
        <v>34</v>
      </c>
      <c r="B18" s="58" t="s">
        <v>35</v>
      </c>
    </row>
    <row r="19" spans="1:11" x14ac:dyDescent="0.2">
      <c r="A19" s="58" t="s">
        <v>40</v>
      </c>
      <c r="B19" s="58" t="s">
        <v>146</v>
      </c>
    </row>
    <row r="21" spans="1:11" x14ac:dyDescent="0.2">
      <c r="A21" s="61" t="s">
        <v>44</v>
      </c>
      <c r="B21" s="61" t="s">
        <v>137</v>
      </c>
      <c r="C21" s="61" t="s">
        <v>138</v>
      </c>
      <c r="D21" s="61" t="s">
        <v>139</v>
      </c>
      <c r="E21" s="61" t="s">
        <v>140</v>
      </c>
      <c r="F21" s="61" t="s">
        <v>141</v>
      </c>
      <c r="G21" s="61" t="s">
        <v>142</v>
      </c>
      <c r="H21" s="61" t="s">
        <v>143</v>
      </c>
      <c r="I21" s="61" t="s">
        <v>144</v>
      </c>
      <c r="J21" s="61" t="s">
        <v>145</v>
      </c>
      <c r="K21" s="61" t="s">
        <v>45</v>
      </c>
    </row>
    <row r="22" spans="1:11" x14ac:dyDescent="0.2">
      <c r="A22" s="61" t="s">
        <v>47</v>
      </c>
      <c r="B22" s="62">
        <v>-115.8</v>
      </c>
      <c r="C22" s="62">
        <v>-1023.8</v>
      </c>
      <c r="D22" s="62">
        <v>-1718.3</v>
      </c>
      <c r="E22" s="62">
        <v>-1558.1</v>
      </c>
      <c r="F22" s="62">
        <v>-874.4</v>
      </c>
      <c r="G22" s="62">
        <v>-263.89999999999998</v>
      </c>
      <c r="H22" s="62">
        <v>-219.2</v>
      </c>
      <c r="I22" s="62">
        <v>-288.3</v>
      </c>
      <c r="J22" s="62">
        <v>-298</v>
      </c>
      <c r="K22" s="62">
        <v>9.5</v>
      </c>
    </row>
    <row r="24" spans="1:11" x14ac:dyDescent="0.2">
      <c r="A24" s="58" t="s">
        <v>49</v>
      </c>
    </row>
    <row r="25" spans="1:11" x14ac:dyDescent="0.2">
      <c r="A25" s="58" t="s">
        <v>50</v>
      </c>
      <c r="B25" s="58" t="s">
        <v>51</v>
      </c>
    </row>
    <row r="27" spans="1:11" x14ac:dyDescent="0.2">
      <c r="A27" s="58" t="s">
        <v>31</v>
      </c>
      <c r="B27" s="58" t="s">
        <v>32</v>
      </c>
    </row>
    <row r="28" spans="1:11" x14ac:dyDescent="0.2">
      <c r="A28" s="58" t="s">
        <v>34</v>
      </c>
      <c r="B28" s="58" t="s">
        <v>35</v>
      </c>
    </row>
    <row r="29" spans="1:11" x14ac:dyDescent="0.2">
      <c r="A29" s="58" t="s">
        <v>40</v>
      </c>
      <c r="B29" s="58" t="s">
        <v>147</v>
      </c>
    </row>
    <row r="31" spans="1:11" x14ac:dyDescent="0.2">
      <c r="A31" s="61" t="s">
        <v>44</v>
      </c>
      <c r="B31" s="61" t="s">
        <v>137</v>
      </c>
      <c r="C31" s="61" t="s">
        <v>138</v>
      </c>
      <c r="D31" s="61" t="s">
        <v>139</v>
      </c>
      <c r="E31" s="61" t="s">
        <v>140</v>
      </c>
      <c r="F31" s="61" t="s">
        <v>141</v>
      </c>
      <c r="G31" s="61" t="s">
        <v>142</v>
      </c>
      <c r="H31" s="61" t="s">
        <v>143</v>
      </c>
      <c r="I31" s="61" t="s">
        <v>144</v>
      </c>
      <c r="J31" s="61" t="s">
        <v>145</v>
      </c>
      <c r="K31" s="61" t="s">
        <v>45</v>
      </c>
    </row>
    <row r="32" spans="1:11" x14ac:dyDescent="0.2">
      <c r="A32" s="61" t="s">
        <v>47</v>
      </c>
      <c r="B32" s="62">
        <v>7563.1</v>
      </c>
      <c r="C32" s="62">
        <v>8143.5</v>
      </c>
      <c r="D32" s="62">
        <v>6598.1</v>
      </c>
      <c r="E32" s="62">
        <v>6604.3</v>
      </c>
      <c r="F32" s="62">
        <v>7342.4</v>
      </c>
      <c r="G32" s="62">
        <v>8045.4</v>
      </c>
      <c r="H32" s="62">
        <v>8377.2999999999993</v>
      </c>
      <c r="I32" s="62">
        <v>8757</v>
      </c>
      <c r="J32" s="62">
        <v>9055.1</v>
      </c>
      <c r="K32" s="62">
        <v>9319.2999999999993</v>
      </c>
    </row>
    <row r="34" spans="1:11" x14ac:dyDescent="0.2">
      <c r="A34" s="58" t="s">
        <v>49</v>
      </c>
    </row>
    <row r="35" spans="1:11" x14ac:dyDescent="0.2">
      <c r="A35" s="58" t="s">
        <v>50</v>
      </c>
      <c r="B35" s="58" t="s">
        <v>51</v>
      </c>
    </row>
    <row r="37" spans="1:11" x14ac:dyDescent="0.2">
      <c r="A37" s="58" t="s">
        <v>31</v>
      </c>
      <c r="B37" s="58" t="s">
        <v>62</v>
      </c>
    </row>
    <row r="38" spans="1:11" x14ac:dyDescent="0.2">
      <c r="A38" s="58" t="s">
        <v>34</v>
      </c>
      <c r="B38" s="58" t="s">
        <v>35</v>
      </c>
    </row>
    <row r="39" spans="1:11" x14ac:dyDescent="0.2">
      <c r="A39" s="58" t="s">
        <v>40</v>
      </c>
      <c r="B39" s="58" t="s">
        <v>41</v>
      </c>
    </row>
    <row r="41" spans="1:11" x14ac:dyDescent="0.2">
      <c r="A41" s="61" t="s">
        <v>44</v>
      </c>
      <c r="B41" s="61" t="s">
        <v>137</v>
      </c>
      <c r="C41" s="61" t="s">
        <v>138</v>
      </c>
      <c r="D41" s="61" t="s">
        <v>139</v>
      </c>
      <c r="E41" s="61" t="s">
        <v>140</v>
      </c>
      <c r="F41" s="61" t="s">
        <v>141</v>
      </c>
      <c r="G41" s="61" t="s">
        <v>142</v>
      </c>
      <c r="H41" s="61" t="s">
        <v>143</v>
      </c>
      <c r="I41" s="61" t="s">
        <v>144</v>
      </c>
      <c r="J41" s="61" t="s">
        <v>145</v>
      </c>
      <c r="K41" s="61" t="s">
        <v>45</v>
      </c>
    </row>
    <row r="42" spans="1:11" x14ac:dyDescent="0.2">
      <c r="A42" s="61" t="s">
        <v>47</v>
      </c>
      <c r="B42" s="62">
        <v>34</v>
      </c>
      <c r="C42" s="62">
        <v>37.6</v>
      </c>
      <c r="D42" s="62">
        <v>44.2</v>
      </c>
      <c r="E42" s="62">
        <v>45.5</v>
      </c>
      <c r="F42" s="62">
        <v>40.5</v>
      </c>
      <c r="G42" s="62">
        <v>38</v>
      </c>
      <c r="H42" s="62">
        <v>37.700000000000003</v>
      </c>
      <c r="I42" s="62">
        <v>38.200000000000003</v>
      </c>
      <c r="J42" s="62">
        <v>38.4</v>
      </c>
      <c r="K42" s="62">
        <v>37.299999999999997</v>
      </c>
    </row>
    <row r="44" spans="1:11" x14ac:dyDescent="0.2">
      <c r="A44" s="58" t="s">
        <v>49</v>
      </c>
    </row>
    <row r="45" spans="1:11" x14ac:dyDescent="0.2">
      <c r="A45" s="58" t="s">
        <v>50</v>
      </c>
      <c r="B45" s="58" t="s">
        <v>51</v>
      </c>
    </row>
    <row r="47" spans="1:11" x14ac:dyDescent="0.2">
      <c r="A47" s="58" t="s">
        <v>31</v>
      </c>
      <c r="B47" s="58" t="s">
        <v>62</v>
      </c>
    </row>
    <row r="48" spans="1:11" x14ac:dyDescent="0.2">
      <c r="A48" s="58" t="s">
        <v>34</v>
      </c>
      <c r="B48" s="58" t="s">
        <v>35</v>
      </c>
    </row>
    <row r="49" spans="1:11" x14ac:dyDescent="0.2">
      <c r="A49" s="58" t="s">
        <v>40</v>
      </c>
      <c r="B49" s="58" t="s">
        <v>146</v>
      </c>
    </row>
    <row r="51" spans="1:11" x14ac:dyDescent="0.2">
      <c r="A51" s="61" t="s">
        <v>44</v>
      </c>
      <c r="B51" s="61" t="s">
        <v>137</v>
      </c>
      <c r="C51" s="61" t="s">
        <v>138</v>
      </c>
      <c r="D51" s="61" t="s">
        <v>139</v>
      </c>
      <c r="E51" s="61" t="s">
        <v>140</v>
      </c>
      <c r="F51" s="61" t="s">
        <v>141</v>
      </c>
      <c r="G51" s="61" t="s">
        <v>142</v>
      </c>
      <c r="H51" s="61" t="s">
        <v>143</v>
      </c>
      <c r="I51" s="61" t="s">
        <v>144</v>
      </c>
      <c r="J51" s="61" t="s">
        <v>145</v>
      </c>
      <c r="K51" s="61" t="s">
        <v>45</v>
      </c>
    </row>
    <row r="52" spans="1:11" x14ac:dyDescent="0.2">
      <c r="A52" s="61" t="s">
        <v>47</v>
      </c>
      <c r="B52" s="62">
        <v>-0.5</v>
      </c>
      <c r="C52" s="62">
        <v>-4.2</v>
      </c>
      <c r="D52" s="62">
        <v>-9.1</v>
      </c>
      <c r="E52" s="62">
        <v>-8.6999999999999993</v>
      </c>
      <c r="F52" s="62">
        <v>-4.3</v>
      </c>
      <c r="G52" s="62">
        <v>-1.2</v>
      </c>
      <c r="H52" s="62">
        <v>-1</v>
      </c>
      <c r="I52" s="62">
        <v>-1.2</v>
      </c>
      <c r="J52" s="62">
        <v>-1.2</v>
      </c>
      <c r="K52" s="62">
        <v>0</v>
      </c>
    </row>
    <row r="54" spans="1:11" x14ac:dyDescent="0.2">
      <c r="A54" s="58" t="s">
        <v>49</v>
      </c>
    </row>
    <row r="55" spans="1:11" x14ac:dyDescent="0.2">
      <c r="A55" s="58" t="s">
        <v>50</v>
      </c>
      <c r="B55" s="58" t="s">
        <v>51</v>
      </c>
    </row>
    <row r="57" spans="1:11" x14ac:dyDescent="0.2">
      <c r="A57" s="58" t="s">
        <v>31</v>
      </c>
      <c r="B57" s="58" t="s">
        <v>62</v>
      </c>
    </row>
    <row r="58" spans="1:11" x14ac:dyDescent="0.2">
      <c r="A58" s="58" t="s">
        <v>34</v>
      </c>
      <c r="B58" s="58" t="s">
        <v>35</v>
      </c>
    </row>
    <row r="59" spans="1:11" x14ac:dyDescent="0.2">
      <c r="A59" s="58" t="s">
        <v>40</v>
      </c>
      <c r="B59" s="58" t="s">
        <v>147</v>
      </c>
    </row>
    <row r="61" spans="1:11" x14ac:dyDescent="0.2">
      <c r="A61" s="61" t="s">
        <v>44</v>
      </c>
      <c r="B61" s="61" t="s">
        <v>137</v>
      </c>
      <c r="C61" s="61" t="s">
        <v>138</v>
      </c>
      <c r="D61" s="61" t="s">
        <v>139</v>
      </c>
      <c r="E61" s="61" t="s">
        <v>140</v>
      </c>
      <c r="F61" s="61" t="s">
        <v>141</v>
      </c>
      <c r="G61" s="61" t="s">
        <v>142</v>
      </c>
      <c r="H61" s="61" t="s">
        <v>143</v>
      </c>
      <c r="I61" s="61" t="s">
        <v>144</v>
      </c>
      <c r="J61" s="61" t="s">
        <v>145</v>
      </c>
      <c r="K61" s="61" t="s">
        <v>45</v>
      </c>
    </row>
    <row r="62" spans="1:11" x14ac:dyDescent="0.2">
      <c r="A62" s="61" t="s">
        <v>47</v>
      </c>
      <c r="B62" s="62">
        <v>33.5</v>
      </c>
      <c r="C62" s="62">
        <v>33.4</v>
      </c>
      <c r="D62" s="62">
        <v>35</v>
      </c>
      <c r="E62" s="62">
        <v>36.799999999999997</v>
      </c>
      <c r="F62" s="62">
        <v>36.200000000000003</v>
      </c>
      <c r="G62" s="62">
        <v>36.799999999999997</v>
      </c>
      <c r="H62" s="62">
        <v>36.700000000000003</v>
      </c>
      <c r="I62" s="62">
        <v>37</v>
      </c>
      <c r="J62" s="62">
        <v>37.200000000000003</v>
      </c>
      <c r="K62" s="62">
        <v>37.4</v>
      </c>
    </row>
    <row r="64" spans="1:11" x14ac:dyDescent="0.2">
      <c r="A64" s="58" t="s">
        <v>49</v>
      </c>
    </row>
    <row r="65" spans="1:2" x14ac:dyDescent="0.2">
      <c r="A65" s="58" t="s">
        <v>50</v>
      </c>
      <c r="B65" s="58"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A1:XFC47"/>
  <sheetViews>
    <sheetView zoomScale="85" zoomScaleNormal="85" workbookViewId="0">
      <selection activeCell="A3" sqref="A3"/>
    </sheetView>
  </sheetViews>
  <sheetFormatPr defaultRowHeight="15" zeroHeight="1" x14ac:dyDescent="0.25"/>
  <cols>
    <col min="1" max="2" width="8.42578125" customWidth="1"/>
    <col min="3" max="3" width="64.7109375" customWidth="1"/>
    <col min="4" max="6" width="12.85546875" customWidth="1"/>
    <col min="7" max="7" width="12.7109375" customWidth="1"/>
    <col min="8" max="8" width="1.140625" customWidth="1"/>
    <col min="9" max="21" width="9.140625" style="19"/>
    <col min="22" max="22" width="9" style="19" customWidth="1"/>
    <col min="23" max="16383" width="0" hidden="1" customWidth="1"/>
    <col min="16384" max="16384" width="1.140625" hidden="1" customWidth="1"/>
  </cols>
  <sheetData>
    <row r="1" spans="1:9" ht="30.75" customHeight="1" x14ac:dyDescent="0.25">
      <c r="A1" s="293" t="s">
        <v>378</v>
      </c>
      <c r="B1" s="294"/>
      <c r="C1" s="294"/>
      <c r="D1" s="294"/>
      <c r="E1" s="294"/>
      <c r="F1" s="294"/>
      <c r="G1" s="295"/>
      <c r="H1" s="26"/>
      <c r="I1" s="18" t="s">
        <v>22</v>
      </c>
    </row>
    <row r="2" spans="1:9" ht="15.75" x14ac:dyDescent="0.25">
      <c r="A2" s="17" t="s">
        <v>0</v>
      </c>
      <c r="B2" s="17" t="s">
        <v>468</v>
      </c>
      <c r="C2" s="17" t="s">
        <v>21</v>
      </c>
      <c r="D2" s="17">
        <v>2019</v>
      </c>
      <c r="E2" s="17">
        <v>2020</v>
      </c>
      <c r="F2" s="17">
        <v>2021</v>
      </c>
      <c r="G2" s="17">
        <v>2022</v>
      </c>
      <c r="H2" s="27"/>
    </row>
    <row r="3" spans="1:9" ht="15.75" x14ac:dyDescent="0.25">
      <c r="A3" s="20" t="s">
        <v>1</v>
      </c>
      <c r="B3" s="223"/>
      <c r="C3" s="15"/>
      <c r="D3" s="16"/>
      <c r="E3" s="16"/>
      <c r="F3" s="16"/>
      <c r="G3" s="16"/>
      <c r="H3" s="28"/>
    </row>
    <row r="4" spans="1:9" ht="15.75" x14ac:dyDescent="0.25">
      <c r="A4" s="20" t="s">
        <v>2</v>
      </c>
      <c r="B4" s="223"/>
      <c r="C4" s="15"/>
      <c r="D4" s="16"/>
      <c r="E4" s="16"/>
      <c r="F4" s="16"/>
      <c r="G4" s="16"/>
      <c r="H4" s="28"/>
    </row>
    <row r="5" spans="1:9" ht="15.75" x14ac:dyDescent="0.25">
      <c r="A5" s="20" t="s">
        <v>3</v>
      </c>
      <c r="B5" s="223"/>
      <c r="C5" s="15"/>
      <c r="D5" s="16"/>
      <c r="E5" s="16"/>
      <c r="F5" s="16"/>
      <c r="G5" s="16"/>
      <c r="H5" s="28"/>
    </row>
    <row r="6" spans="1:9" ht="15.75" x14ac:dyDescent="0.25">
      <c r="A6" s="20" t="s">
        <v>4</v>
      </c>
      <c r="B6" s="223"/>
      <c r="C6" s="15"/>
      <c r="D6" s="16"/>
      <c r="E6" s="16"/>
      <c r="F6" s="16"/>
      <c r="G6" s="16"/>
      <c r="H6" s="28"/>
    </row>
    <row r="7" spans="1:9" ht="15.75" x14ac:dyDescent="0.25">
      <c r="A7" s="20" t="s">
        <v>5</v>
      </c>
      <c r="B7" s="223"/>
      <c r="C7" s="15"/>
      <c r="D7" s="16"/>
      <c r="E7" s="16"/>
      <c r="F7" s="16"/>
      <c r="G7" s="16"/>
      <c r="H7" s="28"/>
    </row>
    <row r="8" spans="1:9" ht="15.75" x14ac:dyDescent="0.25">
      <c r="A8" s="20" t="s">
        <v>6</v>
      </c>
      <c r="B8" s="223"/>
      <c r="C8" s="15"/>
      <c r="D8" s="16"/>
      <c r="E8" s="16"/>
      <c r="F8" s="16"/>
      <c r="G8" s="16"/>
      <c r="H8" s="28"/>
    </row>
    <row r="9" spans="1:9" ht="15.75" x14ac:dyDescent="0.25">
      <c r="A9" s="20" t="s">
        <v>7</v>
      </c>
      <c r="B9" s="223"/>
      <c r="C9" s="15"/>
      <c r="D9" s="16"/>
      <c r="E9" s="16"/>
      <c r="F9" s="16"/>
      <c r="G9" s="16"/>
      <c r="H9" s="28"/>
    </row>
    <row r="10" spans="1:9" ht="15.75" x14ac:dyDescent="0.25">
      <c r="A10" s="20" t="s">
        <v>8</v>
      </c>
      <c r="B10" s="223"/>
      <c r="C10" s="15"/>
      <c r="D10" s="16"/>
      <c r="E10" s="16"/>
      <c r="F10" s="16"/>
      <c r="G10" s="16"/>
      <c r="H10" s="28"/>
    </row>
    <row r="11" spans="1:9" ht="15.75" x14ac:dyDescent="0.25">
      <c r="A11" s="20" t="s">
        <v>9</v>
      </c>
      <c r="B11" s="223"/>
      <c r="C11" s="15"/>
      <c r="D11" s="16"/>
      <c r="E11" s="16"/>
      <c r="F11" s="16"/>
      <c r="G11" s="16"/>
      <c r="H11" s="28"/>
    </row>
    <row r="12" spans="1:9" ht="15.75" x14ac:dyDescent="0.25">
      <c r="A12" s="20" t="s">
        <v>10</v>
      </c>
      <c r="B12" s="223"/>
      <c r="C12" s="15"/>
      <c r="D12" s="16"/>
      <c r="E12" s="16"/>
      <c r="F12" s="16"/>
      <c r="G12" s="16"/>
      <c r="H12" s="28"/>
    </row>
    <row r="13" spans="1:9" ht="15.75" x14ac:dyDescent="0.25">
      <c r="A13" s="20" t="s">
        <v>11</v>
      </c>
      <c r="B13" s="223"/>
      <c r="C13" s="15"/>
      <c r="D13" s="16"/>
      <c r="E13" s="16"/>
      <c r="F13" s="16"/>
      <c r="G13" s="16"/>
      <c r="H13" s="28"/>
    </row>
    <row r="14" spans="1:9" ht="15.75" x14ac:dyDescent="0.25">
      <c r="A14" s="20" t="s">
        <v>12</v>
      </c>
      <c r="B14" s="223"/>
      <c r="C14" s="15"/>
      <c r="D14" s="16"/>
      <c r="E14" s="16"/>
      <c r="F14" s="16"/>
      <c r="G14" s="16"/>
      <c r="H14" s="28"/>
    </row>
    <row r="15" spans="1:9" ht="15.75" x14ac:dyDescent="0.25">
      <c r="A15" s="20" t="s">
        <v>13</v>
      </c>
      <c r="B15" s="223"/>
      <c r="C15" s="15"/>
      <c r="D15" s="16"/>
      <c r="E15" s="16"/>
      <c r="F15" s="16"/>
      <c r="G15" s="16"/>
      <c r="H15" s="28"/>
    </row>
    <row r="16" spans="1:9" ht="15.75" x14ac:dyDescent="0.25">
      <c r="A16" s="20" t="s">
        <v>14</v>
      </c>
      <c r="B16" s="223"/>
      <c r="C16" s="15"/>
      <c r="D16" s="16"/>
      <c r="E16" s="16"/>
      <c r="F16" s="16"/>
      <c r="G16" s="16"/>
      <c r="H16" s="28"/>
    </row>
    <row r="17" spans="1:8" ht="15.75" x14ac:dyDescent="0.25">
      <c r="A17" s="20" t="s">
        <v>15</v>
      </c>
      <c r="B17" s="223"/>
      <c r="C17" s="15"/>
      <c r="D17" s="16"/>
      <c r="E17" s="16"/>
      <c r="F17" s="16"/>
      <c r="G17" s="16"/>
      <c r="H17" s="28"/>
    </row>
    <row r="18" spans="1:8" ht="15.75" x14ac:dyDescent="0.25">
      <c r="A18" s="20" t="s">
        <v>16</v>
      </c>
      <c r="B18" s="223"/>
      <c r="C18" s="15"/>
      <c r="D18" s="16"/>
      <c r="E18" s="16"/>
      <c r="F18" s="16"/>
      <c r="G18" s="16"/>
      <c r="H18" s="28"/>
    </row>
    <row r="19" spans="1:8" ht="15.75" x14ac:dyDescent="0.25">
      <c r="A19" s="20" t="s">
        <v>17</v>
      </c>
      <c r="B19" s="223"/>
      <c r="C19" s="15"/>
      <c r="D19" s="16"/>
      <c r="E19" s="16"/>
      <c r="F19" s="16"/>
      <c r="G19" s="16"/>
      <c r="H19" s="28"/>
    </row>
    <row r="20" spans="1:8" ht="15.75" x14ac:dyDescent="0.25">
      <c r="A20" s="20" t="s">
        <v>18</v>
      </c>
      <c r="B20" s="223"/>
      <c r="C20" s="15"/>
      <c r="D20" s="16"/>
      <c r="E20" s="16"/>
      <c r="F20" s="16"/>
      <c r="G20" s="16"/>
      <c r="H20" s="28"/>
    </row>
    <row r="21" spans="1:8" ht="15.75" x14ac:dyDescent="0.25">
      <c r="A21" s="20" t="s">
        <v>19</v>
      </c>
      <c r="B21" s="223"/>
      <c r="C21" s="15"/>
      <c r="D21" s="16"/>
      <c r="E21" s="16"/>
      <c r="F21" s="16"/>
      <c r="G21" s="16"/>
      <c r="H21" s="28"/>
    </row>
    <row r="22" spans="1:8" ht="15.75" x14ac:dyDescent="0.25">
      <c r="A22" s="20" t="s">
        <v>20</v>
      </c>
      <c r="B22" s="223"/>
      <c r="C22" s="15"/>
      <c r="D22" s="16"/>
      <c r="E22" s="16"/>
      <c r="F22" s="16"/>
      <c r="G22" s="16"/>
      <c r="H22" s="28"/>
    </row>
    <row r="23" spans="1:8" ht="15.75" x14ac:dyDescent="0.25">
      <c r="A23" s="20"/>
      <c r="B23" s="20"/>
      <c r="C23" s="21" t="s">
        <v>92</v>
      </c>
      <c r="D23" s="22">
        <f>SUM(D3:D22)</f>
        <v>0</v>
      </c>
      <c r="E23" s="22">
        <f>SUM(E3:E22)</f>
        <v>0</v>
      </c>
      <c r="F23" s="22">
        <f>SUM(F3:F22)</f>
        <v>0</v>
      </c>
      <c r="G23" s="22">
        <f>SUM(G3:G22)</f>
        <v>0</v>
      </c>
      <c r="H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98"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D23:G23" formulaRange="1"/>
    <ignoredError sqref="F47"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'Partiju salīdzinājums'!$B$19:$B$28</xm:f>
          </x14:formula1>
          <xm:sqref>B3:B22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65"/>
  <sheetViews>
    <sheetView zoomScaleNormal="100" workbookViewId="0"/>
  </sheetViews>
  <sheetFormatPr defaultRowHeight="14.25" x14ac:dyDescent="0.2"/>
  <cols>
    <col min="1" max="16384" width="9.140625" style="226"/>
  </cols>
  <sheetData>
    <row r="1" spans="1:12" x14ac:dyDescent="0.2">
      <c r="A1" s="229" t="s">
        <v>136</v>
      </c>
    </row>
    <row r="3" spans="1:12" x14ac:dyDescent="0.2">
      <c r="A3" s="229" t="s">
        <v>24</v>
      </c>
      <c r="B3" s="230">
        <v>43236.521863425922</v>
      </c>
    </row>
    <row r="4" spans="1:12" x14ac:dyDescent="0.2">
      <c r="A4" s="229" t="s">
        <v>25</v>
      </c>
      <c r="B4" s="230">
        <v>43246.852842708337</v>
      </c>
    </row>
    <row r="5" spans="1:12" x14ac:dyDescent="0.2">
      <c r="A5" s="229" t="s">
        <v>27</v>
      </c>
      <c r="B5" s="229" t="s">
        <v>28</v>
      </c>
    </row>
    <row r="7" spans="1:12" x14ac:dyDescent="0.2">
      <c r="A7" s="229" t="s">
        <v>31</v>
      </c>
      <c r="B7" s="229" t="s">
        <v>32</v>
      </c>
    </row>
    <row r="8" spans="1:12" x14ac:dyDescent="0.2">
      <c r="A8" s="229" t="s">
        <v>34</v>
      </c>
      <c r="B8" s="229" t="s">
        <v>35</v>
      </c>
    </row>
    <row r="9" spans="1:12" x14ac:dyDescent="0.2">
      <c r="A9" s="229" t="s">
        <v>40</v>
      </c>
      <c r="B9" s="229" t="s">
        <v>41</v>
      </c>
    </row>
    <row r="11" spans="1:12" x14ac:dyDescent="0.2">
      <c r="A11" s="231" t="s">
        <v>44</v>
      </c>
      <c r="B11" s="231" t="s">
        <v>137</v>
      </c>
      <c r="C11" s="231" t="s">
        <v>138</v>
      </c>
      <c r="D11" s="231" t="s">
        <v>139</v>
      </c>
      <c r="E11" s="231" t="s">
        <v>140</v>
      </c>
      <c r="F11" s="231" t="s">
        <v>141</v>
      </c>
      <c r="G11" s="231" t="s">
        <v>142</v>
      </c>
      <c r="H11" s="231" t="s">
        <v>143</v>
      </c>
      <c r="I11" s="231" t="s">
        <v>144</v>
      </c>
      <c r="J11" s="231" t="s">
        <v>145</v>
      </c>
      <c r="K11" s="231" t="s">
        <v>45</v>
      </c>
      <c r="L11" s="231" t="s">
        <v>494</v>
      </c>
    </row>
    <row r="12" spans="1:12" x14ac:dyDescent="0.2">
      <c r="A12" s="231" t="s">
        <v>47</v>
      </c>
      <c r="B12" s="232">
        <v>7678.9</v>
      </c>
      <c r="C12" s="232">
        <v>9167.2999999999993</v>
      </c>
      <c r="D12" s="232">
        <v>8316.2999999999993</v>
      </c>
      <c r="E12" s="232">
        <v>8162.3</v>
      </c>
      <c r="F12" s="232">
        <v>8216.7000000000007</v>
      </c>
      <c r="G12" s="232">
        <v>8309.2999999999993</v>
      </c>
      <c r="H12" s="232">
        <v>8596.5</v>
      </c>
      <c r="I12" s="232">
        <v>9000.6</v>
      </c>
      <c r="J12" s="232">
        <v>9295.5</v>
      </c>
      <c r="K12" s="232">
        <v>9256.5</v>
      </c>
      <c r="L12" s="232">
        <v>10214.1</v>
      </c>
    </row>
    <row r="14" spans="1:12" x14ac:dyDescent="0.2">
      <c r="A14" s="229" t="s">
        <v>49</v>
      </c>
    </row>
    <row r="15" spans="1:12" x14ac:dyDescent="0.2">
      <c r="A15" s="229" t="s">
        <v>50</v>
      </c>
      <c r="B15" s="229" t="s">
        <v>51</v>
      </c>
    </row>
    <row r="17" spans="1:12" x14ac:dyDescent="0.2">
      <c r="A17" s="229" t="s">
        <v>31</v>
      </c>
      <c r="B17" s="229" t="s">
        <v>32</v>
      </c>
    </row>
    <row r="18" spans="1:12" x14ac:dyDescent="0.2">
      <c r="A18" s="229" t="s">
        <v>34</v>
      </c>
      <c r="B18" s="229" t="s">
        <v>35</v>
      </c>
    </row>
    <row r="19" spans="1:12" x14ac:dyDescent="0.2">
      <c r="A19" s="229" t="s">
        <v>40</v>
      </c>
      <c r="B19" s="229" t="s">
        <v>146</v>
      </c>
    </row>
    <row r="21" spans="1:12" x14ac:dyDescent="0.2">
      <c r="A21" s="231" t="s">
        <v>44</v>
      </c>
      <c r="B21" s="231" t="s">
        <v>137</v>
      </c>
      <c r="C21" s="231" t="s">
        <v>138</v>
      </c>
      <c r="D21" s="231" t="s">
        <v>139</v>
      </c>
      <c r="E21" s="231" t="s">
        <v>140</v>
      </c>
      <c r="F21" s="231" t="s">
        <v>141</v>
      </c>
      <c r="G21" s="231" t="s">
        <v>142</v>
      </c>
      <c r="H21" s="231" t="s">
        <v>143</v>
      </c>
      <c r="I21" s="231" t="s">
        <v>144</v>
      </c>
      <c r="J21" s="231" t="s">
        <v>145</v>
      </c>
      <c r="K21" s="231" t="s">
        <v>45</v>
      </c>
      <c r="L21" s="231" t="s">
        <v>494</v>
      </c>
    </row>
    <row r="22" spans="1:12" x14ac:dyDescent="0.2">
      <c r="A22" s="231" t="s">
        <v>47</v>
      </c>
      <c r="B22" s="232">
        <v>-115.8</v>
      </c>
      <c r="C22" s="232">
        <v>-1023.8</v>
      </c>
      <c r="D22" s="232">
        <v>-1718.3</v>
      </c>
      <c r="E22" s="232">
        <v>-1558.1</v>
      </c>
      <c r="F22" s="232">
        <v>-874.4</v>
      </c>
      <c r="G22" s="232">
        <v>-263.89999999999998</v>
      </c>
      <c r="H22" s="232">
        <v>-264.10000000000002</v>
      </c>
      <c r="I22" s="232">
        <v>-351.6</v>
      </c>
      <c r="J22" s="232">
        <v>-330.8</v>
      </c>
      <c r="K22" s="232">
        <v>15.6</v>
      </c>
      <c r="L22" s="232">
        <v>-131.1</v>
      </c>
    </row>
    <row r="24" spans="1:12" x14ac:dyDescent="0.2">
      <c r="A24" s="229" t="s">
        <v>49</v>
      </c>
    </row>
    <row r="25" spans="1:12" x14ac:dyDescent="0.2">
      <c r="A25" s="229" t="s">
        <v>50</v>
      </c>
      <c r="B25" s="229" t="s">
        <v>51</v>
      </c>
    </row>
    <row r="27" spans="1:12" x14ac:dyDescent="0.2">
      <c r="A27" s="229" t="s">
        <v>31</v>
      </c>
      <c r="B27" s="229" t="s">
        <v>32</v>
      </c>
    </row>
    <row r="28" spans="1:12" x14ac:dyDescent="0.2">
      <c r="A28" s="229" t="s">
        <v>34</v>
      </c>
      <c r="B28" s="229" t="s">
        <v>35</v>
      </c>
    </row>
    <row r="29" spans="1:12" x14ac:dyDescent="0.2">
      <c r="A29" s="229" t="s">
        <v>40</v>
      </c>
      <c r="B29" s="229" t="s">
        <v>147</v>
      </c>
    </row>
    <row r="31" spans="1:12" x14ac:dyDescent="0.2">
      <c r="A31" s="231" t="s">
        <v>44</v>
      </c>
      <c r="B31" s="231" t="s">
        <v>137</v>
      </c>
      <c r="C31" s="231" t="s">
        <v>138</v>
      </c>
      <c r="D31" s="231" t="s">
        <v>139</v>
      </c>
      <c r="E31" s="231" t="s">
        <v>140</v>
      </c>
      <c r="F31" s="231" t="s">
        <v>141</v>
      </c>
      <c r="G31" s="231" t="s">
        <v>142</v>
      </c>
      <c r="H31" s="231" t="s">
        <v>143</v>
      </c>
      <c r="I31" s="231" t="s">
        <v>144</v>
      </c>
      <c r="J31" s="231" t="s">
        <v>145</v>
      </c>
      <c r="K31" s="231" t="s">
        <v>45</v>
      </c>
      <c r="L31" s="231" t="s">
        <v>494</v>
      </c>
    </row>
    <row r="32" spans="1:12" x14ac:dyDescent="0.2">
      <c r="A32" s="231" t="s">
        <v>47</v>
      </c>
      <c r="B32" s="232">
        <v>7563.1</v>
      </c>
      <c r="C32" s="232">
        <v>8143.5</v>
      </c>
      <c r="D32" s="232">
        <v>6598.1</v>
      </c>
      <c r="E32" s="232">
        <v>6604.3</v>
      </c>
      <c r="F32" s="232">
        <v>7342.4</v>
      </c>
      <c r="G32" s="232">
        <v>8045.4</v>
      </c>
      <c r="H32" s="232">
        <v>8332.4</v>
      </c>
      <c r="I32" s="232">
        <v>8649</v>
      </c>
      <c r="J32" s="232">
        <v>8964.7000000000007</v>
      </c>
      <c r="K32" s="232">
        <v>9272.1</v>
      </c>
      <c r="L32" s="232">
        <v>10083</v>
      </c>
    </row>
    <row r="34" spans="1:12" x14ac:dyDescent="0.2">
      <c r="A34" s="229" t="s">
        <v>49</v>
      </c>
    </row>
    <row r="35" spans="1:12" x14ac:dyDescent="0.2">
      <c r="A35" s="229" t="s">
        <v>50</v>
      </c>
      <c r="B35" s="229" t="s">
        <v>51</v>
      </c>
    </row>
    <row r="37" spans="1:12" x14ac:dyDescent="0.2">
      <c r="A37" s="229" t="s">
        <v>31</v>
      </c>
      <c r="B37" s="229" t="s">
        <v>62</v>
      </c>
    </row>
    <row r="38" spans="1:12" x14ac:dyDescent="0.2">
      <c r="A38" s="229" t="s">
        <v>34</v>
      </c>
      <c r="B38" s="229" t="s">
        <v>35</v>
      </c>
    </row>
    <row r="39" spans="1:12" x14ac:dyDescent="0.2">
      <c r="A39" s="229" t="s">
        <v>40</v>
      </c>
      <c r="B39" s="229" t="s">
        <v>41</v>
      </c>
    </row>
    <row r="41" spans="1:12" x14ac:dyDescent="0.2">
      <c r="A41" s="231" t="s">
        <v>44</v>
      </c>
      <c r="B41" s="231" t="s">
        <v>137</v>
      </c>
      <c r="C41" s="231" t="s">
        <v>138</v>
      </c>
      <c r="D41" s="231" t="s">
        <v>139</v>
      </c>
      <c r="E41" s="231" t="s">
        <v>140</v>
      </c>
      <c r="F41" s="231" t="s">
        <v>141</v>
      </c>
      <c r="G41" s="231" t="s">
        <v>142</v>
      </c>
      <c r="H41" s="231" t="s">
        <v>143</v>
      </c>
      <c r="I41" s="231" t="s">
        <v>144</v>
      </c>
      <c r="J41" s="231" t="s">
        <v>145</v>
      </c>
      <c r="K41" s="231" t="s">
        <v>45</v>
      </c>
      <c r="L41" s="231" t="s">
        <v>494</v>
      </c>
    </row>
    <row r="42" spans="1:12" x14ac:dyDescent="0.2">
      <c r="A42" s="231" t="s">
        <v>47</v>
      </c>
      <c r="B42" s="232">
        <v>34</v>
      </c>
      <c r="C42" s="232">
        <v>37.6</v>
      </c>
      <c r="D42" s="232">
        <v>44.2</v>
      </c>
      <c r="E42" s="232">
        <v>45.5</v>
      </c>
      <c r="F42" s="232">
        <v>40.5</v>
      </c>
      <c r="G42" s="232">
        <v>38</v>
      </c>
      <c r="H42" s="232">
        <v>37.700000000000003</v>
      </c>
      <c r="I42" s="232">
        <v>38.1</v>
      </c>
      <c r="J42" s="232">
        <v>38.200000000000003</v>
      </c>
      <c r="K42" s="232">
        <v>37.1</v>
      </c>
      <c r="L42" s="232">
        <v>38</v>
      </c>
    </row>
    <row r="44" spans="1:12" x14ac:dyDescent="0.2">
      <c r="A44" s="229" t="s">
        <v>49</v>
      </c>
    </row>
    <row r="45" spans="1:12" x14ac:dyDescent="0.2">
      <c r="A45" s="229" t="s">
        <v>50</v>
      </c>
      <c r="B45" s="229" t="s">
        <v>51</v>
      </c>
    </row>
    <row r="47" spans="1:12" x14ac:dyDescent="0.2">
      <c r="A47" s="229" t="s">
        <v>31</v>
      </c>
      <c r="B47" s="229" t="s">
        <v>62</v>
      </c>
    </row>
    <row r="48" spans="1:12" x14ac:dyDescent="0.2">
      <c r="A48" s="229" t="s">
        <v>34</v>
      </c>
      <c r="B48" s="229" t="s">
        <v>35</v>
      </c>
    </row>
    <row r="49" spans="1:12" x14ac:dyDescent="0.2">
      <c r="A49" s="229" t="s">
        <v>40</v>
      </c>
      <c r="B49" s="229" t="s">
        <v>146</v>
      </c>
    </row>
    <row r="51" spans="1:12" x14ac:dyDescent="0.2">
      <c r="A51" s="231" t="s">
        <v>44</v>
      </c>
      <c r="B51" s="231" t="s">
        <v>137</v>
      </c>
      <c r="C51" s="231" t="s">
        <v>138</v>
      </c>
      <c r="D51" s="231" t="s">
        <v>139</v>
      </c>
      <c r="E51" s="231" t="s">
        <v>140</v>
      </c>
      <c r="F51" s="231" t="s">
        <v>141</v>
      </c>
      <c r="G51" s="231" t="s">
        <v>142</v>
      </c>
      <c r="H51" s="231" t="s">
        <v>143</v>
      </c>
      <c r="I51" s="231" t="s">
        <v>144</v>
      </c>
      <c r="J51" s="231" t="s">
        <v>145</v>
      </c>
      <c r="K51" s="231" t="s">
        <v>45</v>
      </c>
      <c r="L51" s="231" t="s">
        <v>494</v>
      </c>
    </row>
    <row r="52" spans="1:12" x14ac:dyDescent="0.2">
      <c r="A52" s="231" t="s">
        <v>47</v>
      </c>
      <c r="B52" s="232">
        <v>-0.5</v>
      </c>
      <c r="C52" s="232">
        <v>-4.2</v>
      </c>
      <c r="D52" s="232">
        <v>-9.1</v>
      </c>
      <c r="E52" s="232">
        <v>-8.6999999999999993</v>
      </c>
      <c r="F52" s="232">
        <v>-4.3</v>
      </c>
      <c r="G52" s="232">
        <v>-1.2</v>
      </c>
      <c r="H52" s="232">
        <v>-1.2</v>
      </c>
      <c r="I52" s="232">
        <v>-1.5</v>
      </c>
      <c r="J52" s="232">
        <v>-1.4</v>
      </c>
      <c r="K52" s="232">
        <v>0.1</v>
      </c>
      <c r="L52" s="232">
        <v>-0.5</v>
      </c>
    </row>
    <row r="54" spans="1:12" x14ac:dyDescent="0.2">
      <c r="A54" s="229" t="s">
        <v>49</v>
      </c>
    </row>
    <row r="55" spans="1:12" x14ac:dyDescent="0.2">
      <c r="A55" s="229" t="s">
        <v>50</v>
      </c>
      <c r="B55" s="229" t="s">
        <v>51</v>
      </c>
    </row>
    <row r="57" spans="1:12" x14ac:dyDescent="0.2">
      <c r="A57" s="229" t="s">
        <v>31</v>
      </c>
      <c r="B57" s="229" t="s">
        <v>62</v>
      </c>
    </row>
    <row r="58" spans="1:12" x14ac:dyDescent="0.2">
      <c r="A58" s="229" t="s">
        <v>34</v>
      </c>
      <c r="B58" s="229" t="s">
        <v>35</v>
      </c>
    </row>
    <row r="59" spans="1:12" x14ac:dyDescent="0.2">
      <c r="A59" s="229" t="s">
        <v>40</v>
      </c>
      <c r="B59" s="229" t="s">
        <v>147</v>
      </c>
    </row>
    <row r="61" spans="1:12" x14ac:dyDescent="0.2">
      <c r="A61" s="231" t="s">
        <v>44</v>
      </c>
      <c r="B61" s="231" t="s">
        <v>137</v>
      </c>
      <c r="C61" s="231" t="s">
        <v>138</v>
      </c>
      <c r="D61" s="231" t="s">
        <v>139</v>
      </c>
      <c r="E61" s="231" t="s">
        <v>140</v>
      </c>
      <c r="F61" s="231" t="s">
        <v>141</v>
      </c>
      <c r="G61" s="231" t="s">
        <v>142</v>
      </c>
      <c r="H61" s="231" t="s">
        <v>143</v>
      </c>
      <c r="I61" s="231" t="s">
        <v>144</v>
      </c>
      <c r="J61" s="231" t="s">
        <v>145</v>
      </c>
      <c r="K61" s="231" t="s">
        <v>45</v>
      </c>
      <c r="L61" s="231" t="s">
        <v>494</v>
      </c>
    </row>
    <row r="62" spans="1:12" x14ac:dyDescent="0.2">
      <c r="A62" s="231" t="s">
        <v>47</v>
      </c>
      <c r="B62" s="232">
        <v>33.5</v>
      </c>
      <c r="C62" s="232">
        <v>33.4</v>
      </c>
      <c r="D62" s="232">
        <v>35</v>
      </c>
      <c r="E62" s="232">
        <v>36.799999999999997</v>
      </c>
      <c r="F62" s="232">
        <v>36.200000000000003</v>
      </c>
      <c r="G62" s="232">
        <v>36.799999999999997</v>
      </c>
      <c r="H62" s="232">
        <v>36.6</v>
      </c>
      <c r="I62" s="232">
        <v>36.6</v>
      </c>
      <c r="J62" s="232">
        <v>36.9</v>
      </c>
      <c r="K62" s="232">
        <v>37.200000000000003</v>
      </c>
      <c r="L62" s="232">
        <v>37.5</v>
      </c>
    </row>
    <row r="64" spans="1:12" x14ac:dyDescent="0.2">
      <c r="A64" s="229" t="s">
        <v>49</v>
      </c>
    </row>
    <row r="65" spans="1:2" x14ac:dyDescent="0.2">
      <c r="A65" s="229" t="s">
        <v>50</v>
      </c>
      <c r="B65" s="229"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K23"/>
  <sheetViews>
    <sheetView zoomScale="85" zoomScaleNormal="85" workbookViewId="0">
      <selection activeCell="A2" sqref="A2"/>
    </sheetView>
  </sheetViews>
  <sheetFormatPr defaultRowHeight="15" x14ac:dyDescent="0.25"/>
  <cols>
    <col min="1" max="1" width="28.5703125" style="38" bestFit="1" customWidth="1"/>
    <col min="2" max="2" width="18.28515625" style="38" bestFit="1" customWidth="1"/>
    <col min="3" max="3" width="14.140625" style="38" bestFit="1" customWidth="1"/>
    <col min="4" max="4" width="18.42578125" style="38" bestFit="1" customWidth="1"/>
    <col min="5" max="5" width="14.140625" style="38" bestFit="1" customWidth="1"/>
    <col min="6" max="6" width="18.42578125" style="38" bestFit="1" customWidth="1"/>
    <col min="7" max="7" width="14.140625" style="38" bestFit="1" customWidth="1"/>
    <col min="8" max="8" width="18.42578125" style="38" bestFit="1" customWidth="1"/>
    <col min="9" max="9" width="14.140625" style="38" bestFit="1" customWidth="1"/>
    <col min="10" max="10" width="18.42578125" style="38" bestFit="1" customWidth="1"/>
    <col min="11" max="11" width="14.140625" style="38" bestFit="1" customWidth="1"/>
    <col min="12" max="16384" width="9.140625" style="38"/>
  </cols>
  <sheetData>
    <row r="1" spans="1:11" x14ac:dyDescent="0.25">
      <c r="A1" s="37" t="s">
        <v>98</v>
      </c>
    </row>
    <row r="2" spans="1:11" x14ac:dyDescent="0.25">
      <c r="A2" s="39"/>
      <c r="B2" s="309" t="s">
        <v>99</v>
      </c>
      <c r="C2" s="309"/>
      <c r="D2" s="309" t="s">
        <v>100</v>
      </c>
      <c r="E2" s="309"/>
      <c r="F2" s="309" t="s">
        <v>101</v>
      </c>
      <c r="G2" s="309"/>
      <c r="H2" s="309" t="s">
        <v>102</v>
      </c>
      <c r="I2" s="309"/>
      <c r="J2" s="310" t="s">
        <v>103</v>
      </c>
      <c r="K2" s="310"/>
    </row>
    <row r="3" spans="1:11" x14ac:dyDescent="0.25">
      <c r="A3" s="40" t="s">
        <v>104</v>
      </c>
      <c r="B3" s="40" t="s">
        <v>105</v>
      </c>
      <c r="C3" s="40" t="s">
        <v>106</v>
      </c>
      <c r="D3" s="40" t="s">
        <v>105</v>
      </c>
      <c r="E3" s="40" t="s">
        <v>106</v>
      </c>
      <c r="F3" s="40" t="s">
        <v>105</v>
      </c>
      <c r="G3" s="40" t="s">
        <v>106</v>
      </c>
      <c r="H3" s="40" t="s">
        <v>105</v>
      </c>
      <c r="I3" s="40" t="s">
        <v>106</v>
      </c>
      <c r="J3" s="40" t="s">
        <v>105</v>
      </c>
      <c r="K3" s="40" t="s">
        <v>106</v>
      </c>
    </row>
    <row r="4" spans="1:11" x14ac:dyDescent="0.25">
      <c r="A4" s="41" t="s">
        <v>107</v>
      </c>
      <c r="B4" s="42">
        <v>2</v>
      </c>
      <c r="C4" s="42">
        <v>54948</v>
      </c>
      <c r="D4" s="42">
        <v>3</v>
      </c>
      <c r="E4" s="42">
        <v>88420</v>
      </c>
      <c r="F4" s="42">
        <v>5</v>
      </c>
      <c r="G4" s="42">
        <v>169578</v>
      </c>
      <c r="H4" s="42">
        <v>3</v>
      </c>
      <c r="I4" s="42">
        <v>143208</v>
      </c>
      <c r="J4" s="42">
        <f>SUM(B4,D4,F4,H4)</f>
        <v>13</v>
      </c>
      <c r="K4" s="42">
        <f>SUM(C4,E4,G4,I4)</f>
        <v>456154</v>
      </c>
    </row>
    <row r="5" spans="1:11" x14ac:dyDescent="0.25">
      <c r="A5" s="41" t="s">
        <v>108</v>
      </c>
      <c r="B5" s="42">
        <v>2</v>
      </c>
      <c r="C5" s="42">
        <v>14215</v>
      </c>
      <c r="D5" s="42">
        <v>4</v>
      </c>
      <c r="E5" s="42">
        <v>129406</v>
      </c>
      <c r="F5" s="42">
        <v>5</v>
      </c>
      <c r="G5" s="42">
        <v>261650</v>
      </c>
      <c r="H5" s="42">
        <v>10</v>
      </c>
      <c r="I5" s="42">
        <v>340381</v>
      </c>
      <c r="J5" s="42">
        <f t="shared" ref="J5:K19" si="0">SUM(B5,D5,F5,H5)</f>
        <v>21</v>
      </c>
      <c r="K5" s="42">
        <f t="shared" si="0"/>
        <v>745652</v>
      </c>
    </row>
    <row r="6" spans="1:11" x14ac:dyDescent="0.25">
      <c r="A6" s="41" t="s">
        <v>109</v>
      </c>
      <c r="B6" s="42">
        <v>0</v>
      </c>
      <c r="C6" s="42">
        <v>0</v>
      </c>
      <c r="D6" s="42">
        <v>0</v>
      </c>
      <c r="E6" s="42">
        <v>0</v>
      </c>
      <c r="F6" s="42">
        <v>1</v>
      </c>
      <c r="G6" s="42">
        <v>16922</v>
      </c>
      <c r="H6" s="42">
        <v>3</v>
      </c>
      <c r="I6" s="42">
        <v>49130</v>
      </c>
      <c r="J6" s="42">
        <f t="shared" si="0"/>
        <v>4</v>
      </c>
      <c r="K6" s="42">
        <f t="shared" si="0"/>
        <v>66052</v>
      </c>
    </row>
    <row r="7" spans="1:11" x14ac:dyDescent="0.25">
      <c r="A7" s="41" t="s">
        <v>110</v>
      </c>
      <c r="B7" s="42">
        <v>14</v>
      </c>
      <c r="C7" s="42">
        <v>1765647</v>
      </c>
      <c r="D7" s="42">
        <v>13</v>
      </c>
      <c r="E7" s="42">
        <v>387951</v>
      </c>
      <c r="F7" s="42">
        <v>12</v>
      </c>
      <c r="G7" s="42">
        <v>23965</v>
      </c>
      <c r="H7" s="42">
        <v>9</v>
      </c>
      <c r="I7" s="42">
        <v>8484</v>
      </c>
      <c r="J7" s="42">
        <f t="shared" si="0"/>
        <v>48</v>
      </c>
      <c r="K7" s="42">
        <f t="shared" si="0"/>
        <v>2186047</v>
      </c>
    </row>
    <row r="8" spans="1:11" x14ac:dyDescent="0.25">
      <c r="A8" s="41" t="s">
        <v>111</v>
      </c>
      <c r="B8" s="42">
        <v>1</v>
      </c>
      <c r="C8" s="42">
        <v>39954</v>
      </c>
      <c r="D8" s="42">
        <v>3</v>
      </c>
      <c r="E8" s="42">
        <v>53211</v>
      </c>
      <c r="F8" s="42">
        <v>1</v>
      </c>
      <c r="G8" s="42">
        <v>14098</v>
      </c>
      <c r="H8" s="42">
        <v>1</v>
      </c>
      <c r="I8" s="42">
        <v>1245624</v>
      </c>
      <c r="J8" s="42">
        <f t="shared" si="0"/>
        <v>6</v>
      </c>
      <c r="K8" s="42">
        <f t="shared" si="0"/>
        <v>1352887</v>
      </c>
    </row>
    <row r="9" spans="1:11" x14ac:dyDescent="0.25">
      <c r="A9" s="41" t="s">
        <v>112</v>
      </c>
      <c r="B9" s="42">
        <v>0</v>
      </c>
      <c r="C9" s="42">
        <v>0</v>
      </c>
      <c r="D9" s="42">
        <v>4</v>
      </c>
      <c r="E9" s="42">
        <v>977270</v>
      </c>
      <c r="F9" s="42">
        <v>0</v>
      </c>
      <c r="G9" s="42">
        <v>0</v>
      </c>
      <c r="H9" s="42">
        <v>2</v>
      </c>
      <c r="I9" s="42">
        <v>356114</v>
      </c>
      <c r="J9" s="42">
        <f t="shared" si="0"/>
        <v>6</v>
      </c>
      <c r="K9" s="42">
        <f t="shared" si="0"/>
        <v>1333384</v>
      </c>
    </row>
    <row r="10" spans="1:11" x14ac:dyDescent="0.25">
      <c r="A10" s="41" t="s">
        <v>113</v>
      </c>
      <c r="B10" s="42">
        <v>0</v>
      </c>
      <c r="C10" s="42">
        <v>0</v>
      </c>
      <c r="D10" s="42">
        <v>2</v>
      </c>
      <c r="E10" s="42">
        <v>830766</v>
      </c>
      <c r="F10" s="42">
        <v>4</v>
      </c>
      <c r="G10" s="42">
        <v>1384344</v>
      </c>
      <c r="H10" s="42">
        <v>0</v>
      </c>
      <c r="I10" s="42">
        <v>0</v>
      </c>
      <c r="J10" s="42">
        <f t="shared" si="0"/>
        <v>6</v>
      </c>
      <c r="K10" s="42">
        <f t="shared" si="0"/>
        <v>2215110</v>
      </c>
    </row>
    <row r="11" spans="1:11" x14ac:dyDescent="0.25">
      <c r="A11" s="41" t="s">
        <v>114</v>
      </c>
      <c r="B11" s="42">
        <v>1</v>
      </c>
      <c r="C11" s="42">
        <v>11089</v>
      </c>
      <c r="D11" s="42">
        <v>1</v>
      </c>
      <c r="E11" s="42">
        <v>79032</v>
      </c>
      <c r="F11" s="42">
        <v>1</v>
      </c>
      <c r="G11" s="42">
        <v>11089</v>
      </c>
      <c r="H11" s="42">
        <v>0</v>
      </c>
      <c r="I11" s="42">
        <v>0</v>
      </c>
      <c r="J11" s="42">
        <f t="shared" si="0"/>
        <v>3</v>
      </c>
      <c r="K11" s="42">
        <f t="shared" si="0"/>
        <v>101210</v>
      </c>
    </row>
    <row r="12" spans="1:11" x14ac:dyDescent="0.25">
      <c r="A12" s="41" t="s">
        <v>115</v>
      </c>
      <c r="B12" s="42">
        <v>2</v>
      </c>
      <c r="C12" s="42">
        <v>98905</v>
      </c>
      <c r="D12" s="42">
        <v>4</v>
      </c>
      <c r="E12" s="42">
        <v>897573</v>
      </c>
      <c r="F12" s="42">
        <v>4</v>
      </c>
      <c r="G12" s="42">
        <v>699337</v>
      </c>
      <c r="H12" s="42">
        <v>8</v>
      </c>
      <c r="I12" s="42">
        <v>21786410</v>
      </c>
      <c r="J12" s="42">
        <f t="shared" si="0"/>
        <v>18</v>
      </c>
      <c r="K12" s="42">
        <f t="shared" si="0"/>
        <v>23482225</v>
      </c>
    </row>
    <row r="13" spans="1:11" x14ac:dyDescent="0.25">
      <c r="A13" s="41" t="s">
        <v>116</v>
      </c>
      <c r="B13" s="42">
        <v>0</v>
      </c>
      <c r="C13" s="42">
        <v>0</v>
      </c>
      <c r="D13" s="42">
        <v>3</v>
      </c>
      <c r="E13" s="42">
        <v>485057</v>
      </c>
      <c r="F13" s="42">
        <v>3</v>
      </c>
      <c r="G13" s="42">
        <v>73928</v>
      </c>
      <c r="H13" s="42">
        <v>4</v>
      </c>
      <c r="I13" s="42">
        <v>628928</v>
      </c>
      <c r="J13" s="42">
        <f t="shared" si="0"/>
        <v>10</v>
      </c>
      <c r="K13" s="42">
        <f t="shared" si="0"/>
        <v>1187913</v>
      </c>
    </row>
    <row r="14" spans="1:11" x14ac:dyDescent="0.25">
      <c r="A14" s="41" t="s">
        <v>117</v>
      </c>
      <c r="B14" s="42">
        <v>1</v>
      </c>
      <c r="C14" s="42">
        <v>13320</v>
      </c>
      <c r="D14" s="42">
        <v>4</v>
      </c>
      <c r="E14" s="42">
        <v>240710</v>
      </c>
      <c r="F14" s="42">
        <v>6</v>
      </c>
      <c r="G14" s="42">
        <v>787326</v>
      </c>
      <c r="H14" s="42">
        <v>11</v>
      </c>
      <c r="I14" s="42">
        <v>4006130</v>
      </c>
      <c r="J14" s="42">
        <f t="shared" si="0"/>
        <v>22</v>
      </c>
      <c r="K14" s="42">
        <f t="shared" si="0"/>
        <v>5047486</v>
      </c>
    </row>
    <row r="15" spans="1:11" x14ac:dyDescent="0.25">
      <c r="A15" s="41" t="s">
        <v>118</v>
      </c>
      <c r="B15" s="42">
        <v>1</v>
      </c>
      <c r="C15" s="42">
        <v>16075</v>
      </c>
      <c r="D15" s="42">
        <v>1</v>
      </c>
      <c r="E15" s="42">
        <v>1888234</v>
      </c>
      <c r="F15" s="42">
        <v>2</v>
      </c>
      <c r="G15" s="42">
        <v>5869966</v>
      </c>
      <c r="H15" s="42">
        <v>5</v>
      </c>
      <c r="I15" s="42">
        <v>555215</v>
      </c>
      <c r="J15" s="42">
        <f t="shared" si="0"/>
        <v>9</v>
      </c>
      <c r="K15" s="42">
        <f t="shared" si="0"/>
        <v>8329490</v>
      </c>
    </row>
    <row r="16" spans="1:11" x14ac:dyDescent="0.25">
      <c r="A16" s="41" t="s">
        <v>119</v>
      </c>
      <c r="B16" s="42">
        <v>4</v>
      </c>
      <c r="C16" s="42">
        <v>1853787</v>
      </c>
      <c r="D16" s="42">
        <v>2</v>
      </c>
      <c r="E16" s="42">
        <v>268403</v>
      </c>
      <c r="F16" s="42">
        <v>3</v>
      </c>
      <c r="G16" s="42">
        <v>703412</v>
      </c>
      <c r="H16" s="42">
        <v>6</v>
      </c>
      <c r="I16" s="42">
        <v>16343515</v>
      </c>
      <c r="J16" s="42">
        <f t="shared" si="0"/>
        <v>15</v>
      </c>
      <c r="K16" s="42">
        <f t="shared" si="0"/>
        <v>19169117</v>
      </c>
    </row>
    <row r="17" spans="1:11" x14ac:dyDescent="0.25">
      <c r="A17" s="41" t="s">
        <v>120</v>
      </c>
      <c r="B17" s="42">
        <v>1</v>
      </c>
      <c r="C17" s="42">
        <v>310970</v>
      </c>
      <c r="D17" s="42">
        <v>1</v>
      </c>
      <c r="E17" s="42">
        <v>28000</v>
      </c>
      <c r="F17" s="42">
        <v>2</v>
      </c>
      <c r="G17" s="42">
        <v>64549</v>
      </c>
      <c r="H17" s="42">
        <v>0</v>
      </c>
      <c r="I17" s="42">
        <v>0</v>
      </c>
      <c r="J17" s="42">
        <f t="shared" si="0"/>
        <v>4</v>
      </c>
      <c r="K17" s="42">
        <f t="shared" si="0"/>
        <v>403519</v>
      </c>
    </row>
    <row r="18" spans="1:11" x14ac:dyDescent="0.25">
      <c r="A18" s="41" t="s">
        <v>121</v>
      </c>
      <c r="B18" s="42">
        <v>0</v>
      </c>
      <c r="C18" s="42">
        <v>0</v>
      </c>
      <c r="D18" s="42">
        <v>0</v>
      </c>
      <c r="E18" s="42">
        <v>0</v>
      </c>
      <c r="F18" s="42">
        <v>1</v>
      </c>
      <c r="G18" s="42">
        <v>39881</v>
      </c>
      <c r="H18" s="42">
        <v>0</v>
      </c>
      <c r="I18" s="42">
        <v>0</v>
      </c>
      <c r="J18" s="42">
        <f t="shared" si="0"/>
        <v>1</v>
      </c>
      <c r="K18" s="42">
        <f t="shared" si="0"/>
        <v>39881</v>
      </c>
    </row>
    <row r="19" spans="1:11" x14ac:dyDescent="0.25">
      <c r="A19" s="41" t="s">
        <v>122</v>
      </c>
      <c r="B19" s="42">
        <v>2</v>
      </c>
      <c r="C19" s="42">
        <v>656035</v>
      </c>
      <c r="D19" s="42">
        <v>0</v>
      </c>
      <c r="E19" s="42">
        <v>0</v>
      </c>
      <c r="F19" s="42">
        <v>0</v>
      </c>
      <c r="G19" s="42">
        <v>0</v>
      </c>
      <c r="H19" s="42">
        <v>1</v>
      </c>
      <c r="I19" s="42">
        <v>180000</v>
      </c>
      <c r="J19" s="42">
        <f t="shared" si="0"/>
        <v>3</v>
      </c>
      <c r="K19" s="42">
        <f t="shared" si="0"/>
        <v>836035</v>
      </c>
    </row>
    <row r="20" spans="1:11" x14ac:dyDescent="0.25">
      <c r="A20" s="43" t="s">
        <v>92</v>
      </c>
      <c r="B20" s="44">
        <f t="shared" ref="B20:I20" si="1">SUM(B4:B19)</f>
        <v>31</v>
      </c>
      <c r="C20" s="45">
        <f t="shared" si="1"/>
        <v>4834945</v>
      </c>
      <c r="D20" s="44">
        <f t="shared" si="1"/>
        <v>45</v>
      </c>
      <c r="E20" s="45">
        <f t="shared" si="1"/>
        <v>6354033</v>
      </c>
      <c r="F20" s="44">
        <f t="shared" si="1"/>
        <v>50</v>
      </c>
      <c r="G20" s="45">
        <f t="shared" si="1"/>
        <v>10120045</v>
      </c>
      <c r="H20" s="44">
        <f t="shared" si="1"/>
        <v>63</v>
      </c>
      <c r="I20" s="45">
        <f t="shared" si="1"/>
        <v>45643139</v>
      </c>
      <c r="J20" s="46">
        <f>SUM(B20,D20,F20,H20)</f>
        <v>189</v>
      </c>
      <c r="K20" s="47">
        <f>SUM(C20,E20,G20,I20)</f>
        <v>66952162</v>
      </c>
    </row>
    <row r="21" spans="1:11" x14ac:dyDescent="0.25">
      <c r="A21" s="48" t="s">
        <v>123</v>
      </c>
    </row>
    <row r="22" spans="1:11" x14ac:dyDescent="0.25">
      <c r="B22" s="38" t="s">
        <v>124</v>
      </c>
      <c r="C22" s="38" t="s">
        <v>125</v>
      </c>
      <c r="D22" s="38" t="s">
        <v>126</v>
      </c>
      <c r="E22" s="38" t="s">
        <v>127</v>
      </c>
    </row>
    <row r="23" spans="1:11" x14ac:dyDescent="0.25">
      <c r="B23" s="45">
        <f>4834945/1000000</f>
        <v>4.8349450000000003</v>
      </c>
      <c r="C23" s="45">
        <f>6354033/1000000</f>
        <v>6.3540330000000003</v>
      </c>
      <c r="D23" s="45">
        <f>10120045/1000000</f>
        <v>10.120044999999999</v>
      </c>
      <c r="E23" s="45">
        <f>45643139/1000000</f>
        <v>45.643138999999998</v>
      </c>
    </row>
  </sheetData>
  <mergeCells count="5">
    <mergeCell ref="B2:C2"/>
    <mergeCell ref="D2:E2"/>
    <mergeCell ref="F2:G2"/>
    <mergeCell ref="H2:I2"/>
    <mergeCell ref="J2:K2"/>
  </mergeCells>
  <pageMargins left="0.70866141732283472" right="0.70866141732283472" top="0.74803149606299213" bottom="0.74803149606299213" header="0.31496062992125984" footer="0.31496062992125984"/>
  <pageSetup paperSize="9" scale="68" orientation="landscape"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247"/>
  <sheetViews>
    <sheetView zoomScaleNormal="100" workbookViewId="0"/>
  </sheetViews>
  <sheetFormatPr defaultRowHeight="14.25" x14ac:dyDescent="0.2"/>
  <cols>
    <col min="1" max="16384" width="9.140625" style="2"/>
  </cols>
  <sheetData>
    <row r="1" spans="1:11" x14ac:dyDescent="0.2">
      <c r="A1" s="1" t="s">
        <v>23</v>
      </c>
    </row>
    <row r="3" spans="1:11" x14ac:dyDescent="0.2">
      <c r="A3" s="1" t="s">
        <v>24</v>
      </c>
      <c r="B3" s="3">
        <v>43146.871944444443</v>
      </c>
      <c r="J3" s="4"/>
      <c r="K3" s="4">
        <v>2016</v>
      </c>
    </row>
    <row r="4" spans="1:11" x14ac:dyDescent="0.2">
      <c r="A4" s="1" t="s">
        <v>25</v>
      </c>
      <c r="B4" s="3">
        <v>43151.694403668982</v>
      </c>
      <c r="J4" s="4" t="s">
        <v>26</v>
      </c>
      <c r="K4" s="5">
        <v>134.69999999999999</v>
      </c>
    </row>
    <row r="5" spans="1:11" x14ac:dyDescent="0.2">
      <c r="A5" s="1" t="s">
        <v>27</v>
      </c>
      <c r="B5" s="1" t="s">
        <v>28</v>
      </c>
      <c r="J5" s="4" t="s">
        <v>29</v>
      </c>
      <c r="K5" s="5">
        <v>222.5</v>
      </c>
    </row>
    <row r="6" spans="1:11" x14ac:dyDescent="0.2">
      <c r="J6" s="4" t="s">
        <v>30</v>
      </c>
      <c r="K6" s="5">
        <v>360.9</v>
      </c>
    </row>
    <row r="7" spans="1:11" x14ac:dyDescent="0.2">
      <c r="A7" s="1" t="s">
        <v>31</v>
      </c>
      <c r="B7" s="1" t="s">
        <v>32</v>
      </c>
      <c r="J7" s="4" t="s">
        <v>33</v>
      </c>
      <c r="K7" s="5">
        <v>410.6</v>
      </c>
    </row>
    <row r="8" spans="1:11" x14ac:dyDescent="0.2">
      <c r="A8" s="1" t="s">
        <v>34</v>
      </c>
      <c r="B8" s="1" t="s">
        <v>35</v>
      </c>
      <c r="I8" s="6"/>
      <c r="J8" s="4" t="s">
        <v>36</v>
      </c>
      <c r="K8" s="5">
        <v>540.20000000000005</v>
      </c>
    </row>
    <row r="9" spans="1:11" x14ac:dyDescent="0.2">
      <c r="A9" s="1" t="s">
        <v>37</v>
      </c>
      <c r="B9" s="1" t="s">
        <v>38</v>
      </c>
      <c r="I9" s="6"/>
      <c r="J9" s="4" t="s">
        <v>39</v>
      </c>
      <c r="K9" s="5">
        <v>934.7</v>
      </c>
    </row>
    <row r="10" spans="1:11" x14ac:dyDescent="0.2">
      <c r="A10" s="1" t="s">
        <v>40</v>
      </c>
      <c r="B10" s="1" t="s">
        <v>41</v>
      </c>
      <c r="I10" s="6"/>
      <c r="J10" s="4" t="s">
        <v>42</v>
      </c>
      <c r="K10" s="5">
        <v>1108.0999999999999</v>
      </c>
    </row>
    <row r="11" spans="1:11" x14ac:dyDescent="0.2">
      <c r="I11" s="6"/>
      <c r="J11" s="4" t="s">
        <v>43</v>
      </c>
      <c r="K11" s="5">
        <v>1232.7</v>
      </c>
    </row>
    <row r="12" spans="1:11" x14ac:dyDescent="0.2">
      <c r="A12" s="7" t="s">
        <v>44</v>
      </c>
      <c r="B12" s="7" t="s">
        <v>45</v>
      </c>
      <c r="I12" s="6"/>
      <c r="J12" s="4" t="s">
        <v>46</v>
      </c>
      <c r="K12" s="5">
        <v>1368.8</v>
      </c>
    </row>
    <row r="13" spans="1:11" x14ac:dyDescent="0.2">
      <c r="A13" s="7" t="s">
        <v>47</v>
      </c>
      <c r="B13" s="8">
        <v>9309.7999999999993</v>
      </c>
      <c r="I13" s="6"/>
      <c r="J13" s="4" t="s">
        <v>48</v>
      </c>
      <c r="K13" s="5">
        <v>2996.5</v>
      </c>
    </row>
    <row r="14" spans="1:11" x14ac:dyDescent="0.2">
      <c r="I14" s="6"/>
      <c r="J14" s="9"/>
      <c r="K14" s="9"/>
    </row>
    <row r="15" spans="1:11" x14ac:dyDescent="0.2">
      <c r="A15" s="1" t="s">
        <v>49</v>
      </c>
      <c r="I15" s="6"/>
    </row>
    <row r="16" spans="1:11" x14ac:dyDescent="0.2">
      <c r="A16" s="1" t="s">
        <v>50</v>
      </c>
      <c r="B16" s="1" t="s">
        <v>51</v>
      </c>
      <c r="I16" s="6"/>
    </row>
    <row r="17" spans="1:11" x14ac:dyDescent="0.2">
      <c r="I17" s="6"/>
    </row>
    <row r="18" spans="1:11" x14ac:dyDescent="0.2">
      <c r="A18" s="1" t="s">
        <v>31</v>
      </c>
      <c r="B18" s="1" t="s">
        <v>32</v>
      </c>
      <c r="I18" s="6"/>
    </row>
    <row r="19" spans="1:11" x14ac:dyDescent="0.2">
      <c r="A19" s="1" t="s">
        <v>34</v>
      </c>
      <c r="B19" s="1" t="s">
        <v>35</v>
      </c>
    </row>
    <row r="20" spans="1:11" x14ac:dyDescent="0.2">
      <c r="A20" s="1" t="s">
        <v>37</v>
      </c>
      <c r="B20" s="1" t="s">
        <v>52</v>
      </c>
    </row>
    <row r="21" spans="1:11" x14ac:dyDescent="0.2">
      <c r="A21" s="1" t="s">
        <v>40</v>
      </c>
      <c r="B21" s="1" t="s">
        <v>41</v>
      </c>
    </row>
    <row r="23" spans="1:11" x14ac:dyDescent="0.2">
      <c r="A23" s="7" t="s">
        <v>44</v>
      </c>
      <c r="B23" s="7" t="s">
        <v>45</v>
      </c>
    </row>
    <row r="24" spans="1:11" x14ac:dyDescent="0.2">
      <c r="A24" s="7" t="s">
        <v>47</v>
      </c>
      <c r="B24" s="8">
        <v>1108.0999999999999</v>
      </c>
      <c r="J24" s="4"/>
      <c r="K24" s="4">
        <v>2016</v>
      </c>
    </row>
    <row r="25" spans="1:11" x14ac:dyDescent="0.2">
      <c r="J25" s="1" t="s">
        <v>53</v>
      </c>
      <c r="K25" s="5">
        <v>134.69999999999999</v>
      </c>
    </row>
    <row r="26" spans="1:11" x14ac:dyDescent="0.2">
      <c r="A26" s="1" t="s">
        <v>49</v>
      </c>
      <c r="J26" s="1" t="s">
        <v>54</v>
      </c>
      <c r="K26" s="5">
        <v>222.5</v>
      </c>
    </row>
    <row r="27" spans="1:11" x14ac:dyDescent="0.2">
      <c r="A27" s="1" t="s">
        <v>50</v>
      </c>
      <c r="B27" s="1" t="s">
        <v>51</v>
      </c>
      <c r="J27" s="1" t="s">
        <v>55</v>
      </c>
      <c r="K27" s="5">
        <v>360.9</v>
      </c>
    </row>
    <row r="28" spans="1:11" x14ac:dyDescent="0.2">
      <c r="J28" s="1" t="s">
        <v>56</v>
      </c>
      <c r="K28" s="5">
        <v>410.6</v>
      </c>
    </row>
    <row r="29" spans="1:11" x14ac:dyDescent="0.2">
      <c r="A29" s="1" t="s">
        <v>31</v>
      </c>
      <c r="B29" s="1" t="s">
        <v>32</v>
      </c>
      <c r="J29" s="1" t="s">
        <v>57</v>
      </c>
      <c r="K29" s="5">
        <v>540.20000000000005</v>
      </c>
    </row>
    <row r="30" spans="1:11" x14ac:dyDescent="0.2">
      <c r="A30" s="1" t="s">
        <v>34</v>
      </c>
      <c r="B30" s="1" t="s">
        <v>35</v>
      </c>
      <c r="J30" s="1" t="s">
        <v>58</v>
      </c>
      <c r="K30" s="5">
        <v>934.7</v>
      </c>
    </row>
    <row r="31" spans="1:11" x14ac:dyDescent="0.2">
      <c r="A31" s="1" t="s">
        <v>37</v>
      </c>
      <c r="B31" s="1" t="s">
        <v>56</v>
      </c>
      <c r="J31" s="1" t="s">
        <v>52</v>
      </c>
      <c r="K31" s="5">
        <v>1108.0999999999999</v>
      </c>
    </row>
    <row r="32" spans="1:11" x14ac:dyDescent="0.2">
      <c r="A32" s="1" t="s">
        <v>40</v>
      </c>
      <c r="B32" s="1" t="s">
        <v>41</v>
      </c>
      <c r="J32" s="1" t="s">
        <v>59</v>
      </c>
      <c r="K32" s="5">
        <v>1232.7</v>
      </c>
    </row>
    <row r="33" spans="1:11" x14ac:dyDescent="0.2">
      <c r="J33" s="1" t="s">
        <v>60</v>
      </c>
      <c r="K33" s="5">
        <v>1368.8</v>
      </c>
    </row>
    <row r="34" spans="1:11" x14ac:dyDescent="0.2">
      <c r="A34" s="7" t="s">
        <v>44</v>
      </c>
      <c r="B34" s="7" t="s">
        <v>45</v>
      </c>
      <c r="J34" s="1" t="s">
        <v>61</v>
      </c>
      <c r="K34" s="5">
        <v>2996.5</v>
      </c>
    </row>
    <row r="35" spans="1:11" x14ac:dyDescent="0.2">
      <c r="A35" s="7" t="s">
        <v>47</v>
      </c>
      <c r="B35" s="8">
        <v>410.6</v>
      </c>
    </row>
    <row r="37" spans="1:11" x14ac:dyDescent="0.2">
      <c r="A37" s="1" t="s">
        <v>49</v>
      </c>
    </row>
    <row r="38" spans="1:11" x14ac:dyDescent="0.2">
      <c r="A38" s="1" t="s">
        <v>50</v>
      </c>
      <c r="B38" s="1" t="s">
        <v>51</v>
      </c>
    </row>
    <row r="40" spans="1:11" x14ac:dyDescent="0.2">
      <c r="A40" s="1" t="s">
        <v>31</v>
      </c>
      <c r="B40" s="1" t="s">
        <v>32</v>
      </c>
    </row>
    <row r="41" spans="1:11" x14ac:dyDescent="0.2">
      <c r="A41" s="1" t="s">
        <v>34</v>
      </c>
      <c r="B41" s="1" t="s">
        <v>35</v>
      </c>
    </row>
    <row r="42" spans="1:11" x14ac:dyDescent="0.2">
      <c r="A42" s="1" t="s">
        <v>37</v>
      </c>
      <c r="B42" s="1" t="s">
        <v>57</v>
      </c>
    </row>
    <row r="43" spans="1:11" x14ac:dyDescent="0.2">
      <c r="A43" s="1" t="s">
        <v>40</v>
      </c>
      <c r="B43" s="1" t="s">
        <v>41</v>
      </c>
    </row>
    <row r="45" spans="1:11" x14ac:dyDescent="0.2">
      <c r="A45" s="7" t="s">
        <v>44</v>
      </c>
      <c r="B45" s="7" t="s">
        <v>45</v>
      </c>
    </row>
    <row r="46" spans="1:11" x14ac:dyDescent="0.2">
      <c r="A46" s="7" t="s">
        <v>47</v>
      </c>
      <c r="B46" s="8">
        <v>540.20000000000005</v>
      </c>
    </row>
    <row r="48" spans="1:11" x14ac:dyDescent="0.2">
      <c r="A48" s="1" t="s">
        <v>49</v>
      </c>
    </row>
    <row r="49" spans="1:2" x14ac:dyDescent="0.2">
      <c r="A49" s="1" t="s">
        <v>50</v>
      </c>
      <c r="B49" s="1" t="s">
        <v>51</v>
      </c>
    </row>
    <row r="51" spans="1:2" x14ac:dyDescent="0.2">
      <c r="A51" s="1" t="s">
        <v>31</v>
      </c>
      <c r="B51" s="1" t="s">
        <v>32</v>
      </c>
    </row>
    <row r="52" spans="1:2" x14ac:dyDescent="0.2">
      <c r="A52" s="1" t="s">
        <v>34</v>
      </c>
      <c r="B52" s="1" t="s">
        <v>35</v>
      </c>
    </row>
    <row r="53" spans="1:2" x14ac:dyDescent="0.2">
      <c r="A53" s="1" t="s">
        <v>37</v>
      </c>
      <c r="B53" s="1" t="s">
        <v>59</v>
      </c>
    </row>
    <row r="54" spans="1:2" x14ac:dyDescent="0.2">
      <c r="A54" s="1" t="s">
        <v>40</v>
      </c>
      <c r="B54" s="1" t="s">
        <v>41</v>
      </c>
    </row>
    <row r="56" spans="1:2" x14ac:dyDescent="0.2">
      <c r="A56" s="7" t="s">
        <v>44</v>
      </c>
      <c r="B56" s="7" t="s">
        <v>45</v>
      </c>
    </row>
    <row r="57" spans="1:2" x14ac:dyDescent="0.2">
      <c r="A57" s="7" t="s">
        <v>47</v>
      </c>
      <c r="B57" s="8">
        <v>1232.7</v>
      </c>
    </row>
    <row r="59" spans="1:2" x14ac:dyDescent="0.2">
      <c r="A59" s="1" t="s">
        <v>49</v>
      </c>
    </row>
    <row r="60" spans="1:2" x14ac:dyDescent="0.2">
      <c r="A60" s="1" t="s">
        <v>50</v>
      </c>
      <c r="B60" s="1" t="s">
        <v>51</v>
      </c>
    </row>
    <row r="62" spans="1:2" x14ac:dyDescent="0.2">
      <c r="A62" s="1" t="s">
        <v>31</v>
      </c>
      <c r="B62" s="1" t="s">
        <v>32</v>
      </c>
    </row>
    <row r="63" spans="1:2" x14ac:dyDescent="0.2">
      <c r="A63" s="1" t="s">
        <v>34</v>
      </c>
      <c r="B63" s="1" t="s">
        <v>35</v>
      </c>
    </row>
    <row r="64" spans="1:2" x14ac:dyDescent="0.2">
      <c r="A64" s="1" t="s">
        <v>37</v>
      </c>
      <c r="B64" s="1" t="s">
        <v>53</v>
      </c>
    </row>
    <row r="65" spans="1:2" x14ac:dyDescent="0.2">
      <c r="A65" s="1" t="s">
        <v>40</v>
      </c>
      <c r="B65" s="1" t="s">
        <v>41</v>
      </c>
    </row>
    <row r="67" spans="1:2" x14ac:dyDescent="0.2">
      <c r="A67" s="7" t="s">
        <v>44</v>
      </c>
      <c r="B67" s="7" t="s">
        <v>45</v>
      </c>
    </row>
    <row r="68" spans="1:2" x14ac:dyDescent="0.2">
      <c r="A68" s="7" t="s">
        <v>47</v>
      </c>
      <c r="B68" s="8">
        <v>134.69999999999999</v>
      </c>
    </row>
    <row r="70" spans="1:2" x14ac:dyDescent="0.2">
      <c r="A70" s="1" t="s">
        <v>49</v>
      </c>
    </row>
    <row r="71" spans="1:2" x14ac:dyDescent="0.2">
      <c r="A71" s="1" t="s">
        <v>50</v>
      </c>
      <c r="B71" s="1" t="s">
        <v>51</v>
      </c>
    </row>
    <row r="73" spans="1:2" x14ac:dyDescent="0.2">
      <c r="A73" s="1" t="s">
        <v>31</v>
      </c>
      <c r="B73" s="1" t="s">
        <v>32</v>
      </c>
    </row>
    <row r="74" spans="1:2" x14ac:dyDescent="0.2">
      <c r="A74" s="1" t="s">
        <v>34</v>
      </c>
      <c r="B74" s="1" t="s">
        <v>35</v>
      </c>
    </row>
    <row r="75" spans="1:2" x14ac:dyDescent="0.2">
      <c r="A75" s="1" t="s">
        <v>37</v>
      </c>
      <c r="B75" s="1" t="s">
        <v>54</v>
      </c>
    </row>
    <row r="76" spans="1:2" x14ac:dyDescent="0.2">
      <c r="A76" s="1" t="s">
        <v>40</v>
      </c>
      <c r="B76" s="1" t="s">
        <v>41</v>
      </c>
    </row>
    <row r="78" spans="1:2" x14ac:dyDescent="0.2">
      <c r="A78" s="7" t="s">
        <v>44</v>
      </c>
      <c r="B78" s="7" t="s">
        <v>45</v>
      </c>
    </row>
    <row r="79" spans="1:2" x14ac:dyDescent="0.2">
      <c r="A79" s="7" t="s">
        <v>47</v>
      </c>
      <c r="B79" s="8">
        <v>222.5</v>
      </c>
    </row>
    <row r="81" spans="1:2" x14ac:dyDescent="0.2">
      <c r="A81" s="1" t="s">
        <v>49</v>
      </c>
    </row>
    <row r="82" spans="1:2" x14ac:dyDescent="0.2">
      <c r="A82" s="1" t="s">
        <v>50</v>
      </c>
      <c r="B82" s="1" t="s">
        <v>51</v>
      </c>
    </row>
    <row r="84" spans="1:2" x14ac:dyDescent="0.2">
      <c r="A84" s="1" t="s">
        <v>31</v>
      </c>
      <c r="B84" s="1" t="s">
        <v>32</v>
      </c>
    </row>
    <row r="85" spans="1:2" x14ac:dyDescent="0.2">
      <c r="A85" s="1" t="s">
        <v>34</v>
      </c>
      <c r="B85" s="1" t="s">
        <v>35</v>
      </c>
    </row>
    <row r="86" spans="1:2" x14ac:dyDescent="0.2">
      <c r="A86" s="1" t="s">
        <v>37</v>
      </c>
      <c r="B86" s="1" t="s">
        <v>58</v>
      </c>
    </row>
    <row r="87" spans="1:2" x14ac:dyDescent="0.2">
      <c r="A87" s="1" t="s">
        <v>40</v>
      </c>
      <c r="B87" s="1" t="s">
        <v>41</v>
      </c>
    </row>
    <row r="89" spans="1:2" x14ac:dyDescent="0.2">
      <c r="A89" s="7" t="s">
        <v>44</v>
      </c>
      <c r="B89" s="7" t="s">
        <v>45</v>
      </c>
    </row>
    <row r="90" spans="1:2" x14ac:dyDescent="0.2">
      <c r="A90" s="7" t="s">
        <v>47</v>
      </c>
      <c r="B90" s="8">
        <v>934.7</v>
      </c>
    </row>
    <row r="92" spans="1:2" x14ac:dyDescent="0.2">
      <c r="A92" s="1" t="s">
        <v>49</v>
      </c>
    </row>
    <row r="93" spans="1:2" x14ac:dyDescent="0.2">
      <c r="A93" s="1" t="s">
        <v>50</v>
      </c>
      <c r="B93" s="1" t="s">
        <v>51</v>
      </c>
    </row>
    <row r="95" spans="1:2" x14ac:dyDescent="0.2">
      <c r="A95" s="1" t="s">
        <v>31</v>
      </c>
      <c r="B95" s="1" t="s">
        <v>32</v>
      </c>
    </row>
    <row r="96" spans="1:2" x14ac:dyDescent="0.2">
      <c r="A96" s="1" t="s">
        <v>34</v>
      </c>
      <c r="B96" s="1" t="s">
        <v>35</v>
      </c>
    </row>
    <row r="97" spans="1:2" x14ac:dyDescent="0.2">
      <c r="A97" s="1" t="s">
        <v>37</v>
      </c>
      <c r="B97" s="1" t="s">
        <v>55</v>
      </c>
    </row>
    <row r="98" spans="1:2" x14ac:dyDescent="0.2">
      <c r="A98" s="1" t="s">
        <v>40</v>
      </c>
      <c r="B98" s="1" t="s">
        <v>41</v>
      </c>
    </row>
    <row r="100" spans="1:2" x14ac:dyDescent="0.2">
      <c r="A100" s="7" t="s">
        <v>44</v>
      </c>
      <c r="B100" s="7" t="s">
        <v>45</v>
      </c>
    </row>
    <row r="101" spans="1:2" x14ac:dyDescent="0.2">
      <c r="A101" s="7" t="s">
        <v>47</v>
      </c>
      <c r="B101" s="8">
        <v>360.9</v>
      </c>
    </row>
    <row r="103" spans="1:2" x14ac:dyDescent="0.2">
      <c r="A103" s="1" t="s">
        <v>49</v>
      </c>
    </row>
    <row r="104" spans="1:2" x14ac:dyDescent="0.2">
      <c r="A104" s="1" t="s">
        <v>50</v>
      </c>
      <c r="B104" s="1" t="s">
        <v>51</v>
      </c>
    </row>
    <row r="106" spans="1:2" x14ac:dyDescent="0.2">
      <c r="A106" s="1" t="s">
        <v>31</v>
      </c>
      <c r="B106" s="1" t="s">
        <v>32</v>
      </c>
    </row>
    <row r="107" spans="1:2" x14ac:dyDescent="0.2">
      <c r="A107" s="1" t="s">
        <v>34</v>
      </c>
      <c r="B107" s="1" t="s">
        <v>35</v>
      </c>
    </row>
    <row r="108" spans="1:2" x14ac:dyDescent="0.2">
      <c r="A108" s="1" t="s">
        <v>37</v>
      </c>
      <c r="B108" s="1" t="s">
        <v>60</v>
      </c>
    </row>
    <row r="109" spans="1:2" x14ac:dyDescent="0.2">
      <c r="A109" s="1" t="s">
        <v>40</v>
      </c>
      <c r="B109" s="1" t="s">
        <v>41</v>
      </c>
    </row>
    <row r="111" spans="1:2" x14ac:dyDescent="0.2">
      <c r="A111" s="7" t="s">
        <v>44</v>
      </c>
      <c r="B111" s="7" t="s">
        <v>45</v>
      </c>
    </row>
    <row r="112" spans="1:2" x14ac:dyDescent="0.2">
      <c r="A112" s="7" t="s">
        <v>47</v>
      </c>
      <c r="B112" s="8">
        <v>1368.8</v>
      </c>
    </row>
    <row r="114" spans="1:2" x14ac:dyDescent="0.2">
      <c r="A114" s="1" t="s">
        <v>49</v>
      </c>
    </row>
    <row r="115" spans="1:2" x14ac:dyDescent="0.2">
      <c r="A115" s="1" t="s">
        <v>50</v>
      </c>
      <c r="B115" s="1" t="s">
        <v>51</v>
      </c>
    </row>
    <row r="117" spans="1:2" x14ac:dyDescent="0.2">
      <c r="A117" s="1" t="s">
        <v>31</v>
      </c>
      <c r="B117" s="1" t="s">
        <v>32</v>
      </c>
    </row>
    <row r="118" spans="1:2" x14ac:dyDescent="0.2">
      <c r="A118" s="1" t="s">
        <v>34</v>
      </c>
      <c r="B118" s="1" t="s">
        <v>35</v>
      </c>
    </row>
    <row r="119" spans="1:2" x14ac:dyDescent="0.2">
      <c r="A119" s="1" t="s">
        <v>37</v>
      </c>
      <c r="B119" s="1" t="s">
        <v>61</v>
      </c>
    </row>
    <row r="120" spans="1:2" x14ac:dyDescent="0.2">
      <c r="A120" s="1" t="s">
        <v>40</v>
      </c>
      <c r="B120" s="1" t="s">
        <v>41</v>
      </c>
    </row>
    <row r="122" spans="1:2" x14ac:dyDescent="0.2">
      <c r="A122" s="7" t="s">
        <v>44</v>
      </c>
      <c r="B122" s="7" t="s">
        <v>45</v>
      </c>
    </row>
    <row r="123" spans="1:2" x14ac:dyDescent="0.2">
      <c r="A123" s="7" t="s">
        <v>47</v>
      </c>
      <c r="B123" s="8">
        <v>2996.5</v>
      </c>
    </row>
    <row r="125" spans="1:2" x14ac:dyDescent="0.2">
      <c r="A125" s="1" t="s">
        <v>49</v>
      </c>
    </row>
    <row r="126" spans="1:2" x14ac:dyDescent="0.2">
      <c r="A126" s="1" t="s">
        <v>50</v>
      </c>
      <c r="B126" s="1" t="s">
        <v>51</v>
      </c>
    </row>
    <row r="128" spans="1:2" x14ac:dyDescent="0.2">
      <c r="A128" s="1" t="s">
        <v>31</v>
      </c>
      <c r="B128" s="1" t="s">
        <v>62</v>
      </c>
    </row>
    <row r="129" spans="1:2" x14ac:dyDescent="0.2">
      <c r="A129" s="1" t="s">
        <v>34</v>
      </c>
      <c r="B129" s="1" t="s">
        <v>35</v>
      </c>
    </row>
    <row r="130" spans="1:2" x14ac:dyDescent="0.2">
      <c r="A130" s="1" t="s">
        <v>37</v>
      </c>
      <c r="B130" s="1" t="s">
        <v>38</v>
      </c>
    </row>
    <row r="131" spans="1:2" x14ac:dyDescent="0.2">
      <c r="A131" s="1" t="s">
        <v>40</v>
      </c>
      <c r="B131" s="1" t="s">
        <v>41</v>
      </c>
    </row>
    <row r="133" spans="1:2" x14ac:dyDescent="0.2">
      <c r="A133" s="7" t="s">
        <v>44</v>
      </c>
      <c r="B133" s="7" t="s">
        <v>45</v>
      </c>
    </row>
    <row r="134" spans="1:2" x14ac:dyDescent="0.2">
      <c r="A134" s="7" t="s">
        <v>47</v>
      </c>
      <c r="B134" s="8">
        <v>37.299999999999997</v>
      </c>
    </row>
    <row r="136" spans="1:2" x14ac:dyDescent="0.2">
      <c r="A136" s="1" t="s">
        <v>49</v>
      </c>
    </row>
    <row r="137" spans="1:2" x14ac:dyDescent="0.2">
      <c r="A137" s="1" t="s">
        <v>50</v>
      </c>
      <c r="B137" s="1" t="s">
        <v>51</v>
      </c>
    </row>
    <row r="139" spans="1:2" x14ac:dyDescent="0.2">
      <c r="A139" s="1" t="s">
        <v>31</v>
      </c>
      <c r="B139" s="1" t="s">
        <v>62</v>
      </c>
    </row>
    <row r="140" spans="1:2" x14ac:dyDescent="0.2">
      <c r="A140" s="1" t="s">
        <v>34</v>
      </c>
      <c r="B140" s="1" t="s">
        <v>35</v>
      </c>
    </row>
    <row r="141" spans="1:2" x14ac:dyDescent="0.2">
      <c r="A141" s="1" t="s">
        <v>37</v>
      </c>
      <c r="B141" s="1" t="s">
        <v>52</v>
      </c>
    </row>
    <row r="142" spans="1:2" x14ac:dyDescent="0.2">
      <c r="A142" s="1" t="s">
        <v>40</v>
      </c>
      <c r="B142" s="1" t="s">
        <v>41</v>
      </c>
    </row>
    <row r="144" spans="1:2" x14ac:dyDescent="0.2">
      <c r="A144" s="7" t="s">
        <v>44</v>
      </c>
      <c r="B144" s="7" t="s">
        <v>45</v>
      </c>
    </row>
    <row r="145" spans="1:2" x14ac:dyDescent="0.2">
      <c r="A145" s="7" t="s">
        <v>47</v>
      </c>
      <c r="B145" s="8">
        <v>4.4000000000000004</v>
      </c>
    </row>
    <row r="147" spans="1:2" x14ac:dyDescent="0.2">
      <c r="A147" s="1" t="s">
        <v>49</v>
      </c>
    </row>
    <row r="148" spans="1:2" x14ac:dyDescent="0.2">
      <c r="A148" s="1" t="s">
        <v>50</v>
      </c>
      <c r="B148" s="1" t="s">
        <v>51</v>
      </c>
    </row>
    <row r="150" spans="1:2" x14ac:dyDescent="0.2">
      <c r="A150" s="1" t="s">
        <v>31</v>
      </c>
      <c r="B150" s="1" t="s">
        <v>62</v>
      </c>
    </row>
    <row r="151" spans="1:2" x14ac:dyDescent="0.2">
      <c r="A151" s="1" t="s">
        <v>34</v>
      </c>
      <c r="B151" s="1" t="s">
        <v>35</v>
      </c>
    </row>
    <row r="152" spans="1:2" x14ac:dyDescent="0.2">
      <c r="A152" s="1" t="s">
        <v>37</v>
      </c>
      <c r="B152" s="1" t="s">
        <v>56</v>
      </c>
    </row>
    <row r="153" spans="1:2" x14ac:dyDescent="0.2">
      <c r="A153" s="1" t="s">
        <v>40</v>
      </c>
      <c r="B153" s="1" t="s">
        <v>41</v>
      </c>
    </row>
    <row r="155" spans="1:2" x14ac:dyDescent="0.2">
      <c r="A155" s="7" t="s">
        <v>44</v>
      </c>
      <c r="B155" s="7" t="s">
        <v>45</v>
      </c>
    </row>
    <row r="156" spans="1:2" x14ac:dyDescent="0.2">
      <c r="A156" s="7" t="s">
        <v>47</v>
      </c>
      <c r="B156" s="8">
        <v>1.6</v>
      </c>
    </row>
    <row r="158" spans="1:2" x14ac:dyDescent="0.2">
      <c r="A158" s="1" t="s">
        <v>49</v>
      </c>
    </row>
    <row r="159" spans="1:2" x14ac:dyDescent="0.2">
      <c r="A159" s="1" t="s">
        <v>50</v>
      </c>
      <c r="B159" s="1" t="s">
        <v>51</v>
      </c>
    </row>
    <row r="161" spans="1:2" x14ac:dyDescent="0.2">
      <c r="A161" s="1" t="s">
        <v>31</v>
      </c>
      <c r="B161" s="1" t="s">
        <v>62</v>
      </c>
    </row>
    <row r="162" spans="1:2" x14ac:dyDescent="0.2">
      <c r="A162" s="1" t="s">
        <v>34</v>
      </c>
      <c r="B162" s="1" t="s">
        <v>35</v>
      </c>
    </row>
    <row r="163" spans="1:2" x14ac:dyDescent="0.2">
      <c r="A163" s="1" t="s">
        <v>37</v>
      </c>
      <c r="B163" s="1" t="s">
        <v>57</v>
      </c>
    </row>
    <row r="164" spans="1:2" x14ac:dyDescent="0.2">
      <c r="A164" s="1" t="s">
        <v>40</v>
      </c>
      <c r="B164" s="1" t="s">
        <v>41</v>
      </c>
    </row>
    <row r="166" spans="1:2" x14ac:dyDescent="0.2">
      <c r="A166" s="7" t="s">
        <v>44</v>
      </c>
      <c r="B166" s="7" t="s">
        <v>45</v>
      </c>
    </row>
    <row r="167" spans="1:2" x14ac:dyDescent="0.2">
      <c r="A167" s="7" t="s">
        <v>47</v>
      </c>
      <c r="B167" s="8">
        <v>2.2000000000000002</v>
      </c>
    </row>
    <row r="169" spans="1:2" x14ac:dyDescent="0.2">
      <c r="A169" s="1" t="s">
        <v>49</v>
      </c>
    </row>
    <row r="170" spans="1:2" x14ac:dyDescent="0.2">
      <c r="A170" s="1" t="s">
        <v>50</v>
      </c>
      <c r="B170" s="1" t="s">
        <v>51</v>
      </c>
    </row>
    <row r="172" spans="1:2" x14ac:dyDescent="0.2">
      <c r="A172" s="1" t="s">
        <v>31</v>
      </c>
      <c r="B172" s="1" t="s">
        <v>62</v>
      </c>
    </row>
    <row r="173" spans="1:2" x14ac:dyDescent="0.2">
      <c r="A173" s="1" t="s">
        <v>34</v>
      </c>
      <c r="B173" s="1" t="s">
        <v>35</v>
      </c>
    </row>
    <row r="174" spans="1:2" x14ac:dyDescent="0.2">
      <c r="A174" s="1" t="s">
        <v>37</v>
      </c>
      <c r="B174" s="1" t="s">
        <v>59</v>
      </c>
    </row>
    <row r="175" spans="1:2" x14ac:dyDescent="0.2">
      <c r="A175" s="1" t="s">
        <v>40</v>
      </c>
      <c r="B175" s="1" t="s">
        <v>41</v>
      </c>
    </row>
    <row r="177" spans="1:2" x14ac:dyDescent="0.2">
      <c r="A177" s="7" t="s">
        <v>44</v>
      </c>
      <c r="B177" s="7" t="s">
        <v>45</v>
      </c>
    </row>
    <row r="178" spans="1:2" x14ac:dyDescent="0.2">
      <c r="A178" s="7" t="s">
        <v>47</v>
      </c>
      <c r="B178" s="8">
        <v>4.9000000000000004</v>
      </c>
    </row>
    <row r="180" spans="1:2" x14ac:dyDescent="0.2">
      <c r="A180" s="1" t="s">
        <v>49</v>
      </c>
    </row>
    <row r="181" spans="1:2" x14ac:dyDescent="0.2">
      <c r="A181" s="1" t="s">
        <v>50</v>
      </c>
      <c r="B181" s="1" t="s">
        <v>51</v>
      </c>
    </row>
    <row r="183" spans="1:2" x14ac:dyDescent="0.2">
      <c r="A183" s="1" t="s">
        <v>31</v>
      </c>
      <c r="B183" s="1" t="s">
        <v>62</v>
      </c>
    </row>
    <row r="184" spans="1:2" x14ac:dyDescent="0.2">
      <c r="A184" s="1" t="s">
        <v>34</v>
      </c>
      <c r="B184" s="1" t="s">
        <v>35</v>
      </c>
    </row>
    <row r="185" spans="1:2" x14ac:dyDescent="0.2">
      <c r="A185" s="1" t="s">
        <v>37</v>
      </c>
      <c r="B185" s="1" t="s">
        <v>53</v>
      </c>
    </row>
    <row r="186" spans="1:2" x14ac:dyDescent="0.2">
      <c r="A186" s="1" t="s">
        <v>40</v>
      </c>
      <c r="B186" s="1" t="s">
        <v>41</v>
      </c>
    </row>
    <row r="188" spans="1:2" x14ac:dyDescent="0.2">
      <c r="A188" s="7" t="s">
        <v>44</v>
      </c>
      <c r="B188" s="7" t="s">
        <v>45</v>
      </c>
    </row>
    <row r="189" spans="1:2" x14ac:dyDescent="0.2">
      <c r="A189" s="7" t="s">
        <v>47</v>
      </c>
      <c r="B189" s="8">
        <v>0.5</v>
      </c>
    </row>
    <row r="191" spans="1:2" x14ac:dyDescent="0.2">
      <c r="A191" s="1" t="s">
        <v>49</v>
      </c>
    </row>
    <row r="192" spans="1:2" x14ac:dyDescent="0.2">
      <c r="A192" s="1" t="s">
        <v>50</v>
      </c>
      <c r="B192" s="1" t="s">
        <v>51</v>
      </c>
    </row>
    <row r="194" spans="1:2" x14ac:dyDescent="0.2">
      <c r="A194" s="1" t="s">
        <v>31</v>
      </c>
      <c r="B194" s="1" t="s">
        <v>62</v>
      </c>
    </row>
    <row r="195" spans="1:2" x14ac:dyDescent="0.2">
      <c r="A195" s="1" t="s">
        <v>34</v>
      </c>
      <c r="B195" s="1" t="s">
        <v>35</v>
      </c>
    </row>
    <row r="196" spans="1:2" x14ac:dyDescent="0.2">
      <c r="A196" s="1" t="s">
        <v>37</v>
      </c>
      <c r="B196" s="1" t="s">
        <v>54</v>
      </c>
    </row>
    <row r="197" spans="1:2" x14ac:dyDescent="0.2">
      <c r="A197" s="1" t="s">
        <v>40</v>
      </c>
      <c r="B197" s="1" t="s">
        <v>41</v>
      </c>
    </row>
    <row r="199" spans="1:2" x14ac:dyDescent="0.2">
      <c r="A199" s="7" t="s">
        <v>44</v>
      </c>
      <c r="B199" s="7" t="s">
        <v>45</v>
      </c>
    </row>
    <row r="200" spans="1:2" x14ac:dyDescent="0.2">
      <c r="A200" s="7" t="s">
        <v>47</v>
      </c>
      <c r="B200" s="8">
        <v>0.9</v>
      </c>
    </row>
    <row r="202" spans="1:2" x14ac:dyDescent="0.2">
      <c r="A202" s="1" t="s">
        <v>49</v>
      </c>
    </row>
    <row r="203" spans="1:2" x14ac:dyDescent="0.2">
      <c r="A203" s="1" t="s">
        <v>50</v>
      </c>
      <c r="B203" s="1" t="s">
        <v>51</v>
      </c>
    </row>
    <row r="205" spans="1:2" x14ac:dyDescent="0.2">
      <c r="A205" s="1" t="s">
        <v>31</v>
      </c>
      <c r="B205" s="1" t="s">
        <v>62</v>
      </c>
    </row>
    <row r="206" spans="1:2" x14ac:dyDescent="0.2">
      <c r="A206" s="1" t="s">
        <v>34</v>
      </c>
      <c r="B206" s="1" t="s">
        <v>35</v>
      </c>
    </row>
    <row r="207" spans="1:2" x14ac:dyDescent="0.2">
      <c r="A207" s="1" t="s">
        <v>37</v>
      </c>
      <c r="B207" s="1" t="s">
        <v>58</v>
      </c>
    </row>
    <row r="208" spans="1:2" x14ac:dyDescent="0.2">
      <c r="A208" s="1" t="s">
        <v>40</v>
      </c>
      <c r="B208" s="1" t="s">
        <v>41</v>
      </c>
    </row>
    <row r="210" spans="1:2" x14ac:dyDescent="0.2">
      <c r="A210" s="7" t="s">
        <v>44</v>
      </c>
      <c r="B210" s="7" t="s">
        <v>45</v>
      </c>
    </row>
    <row r="211" spans="1:2" x14ac:dyDescent="0.2">
      <c r="A211" s="7" t="s">
        <v>47</v>
      </c>
      <c r="B211" s="8">
        <v>3.7</v>
      </c>
    </row>
    <row r="213" spans="1:2" x14ac:dyDescent="0.2">
      <c r="A213" s="1" t="s">
        <v>49</v>
      </c>
    </row>
    <row r="214" spans="1:2" x14ac:dyDescent="0.2">
      <c r="A214" s="1" t="s">
        <v>50</v>
      </c>
      <c r="B214" s="1" t="s">
        <v>51</v>
      </c>
    </row>
    <row r="216" spans="1:2" x14ac:dyDescent="0.2">
      <c r="A216" s="1" t="s">
        <v>31</v>
      </c>
      <c r="B216" s="1" t="s">
        <v>62</v>
      </c>
    </row>
    <row r="217" spans="1:2" x14ac:dyDescent="0.2">
      <c r="A217" s="1" t="s">
        <v>34</v>
      </c>
      <c r="B217" s="1" t="s">
        <v>35</v>
      </c>
    </row>
    <row r="218" spans="1:2" x14ac:dyDescent="0.2">
      <c r="A218" s="1" t="s">
        <v>37</v>
      </c>
      <c r="B218" s="1" t="s">
        <v>55</v>
      </c>
    </row>
    <row r="219" spans="1:2" x14ac:dyDescent="0.2">
      <c r="A219" s="1" t="s">
        <v>40</v>
      </c>
      <c r="B219" s="1" t="s">
        <v>41</v>
      </c>
    </row>
    <row r="221" spans="1:2" x14ac:dyDescent="0.2">
      <c r="A221" s="7" t="s">
        <v>44</v>
      </c>
      <c r="B221" s="7" t="s">
        <v>45</v>
      </c>
    </row>
    <row r="222" spans="1:2" x14ac:dyDescent="0.2">
      <c r="A222" s="7" t="s">
        <v>47</v>
      </c>
      <c r="B222" s="8">
        <v>1.4</v>
      </c>
    </row>
    <row r="224" spans="1:2" x14ac:dyDescent="0.2">
      <c r="A224" s="1" t="s">
        <v>49</v>
      </c>
    </row>
    <row r="225" spans="1:2" x14ac:dyDescent="0.2">
      <c r="A225" s="1" t="s">
        <v>50</v>
      </c>
      <c r="B225" s="1" t="s">
        <v>51</v>
      </c>
    </row>
    <row r="227" spans="1:2" x14ac:dyDescent="0.2">
      <c r="A227" s="1" t="s">
        <v>31</v>
      </c>
      <c r="B227" s="1" t="s">
        <v>62</v>
      </c>
    </row>
    <row r="228" spans="1:2" x14ac:dyDescent="0.2">
      <c r="A228" s="1" t="s">
        <v>34</v>
      </c>
      <c r="B228" s="1" t="s">
        <v>35</v>
      </c>
    </row>
    <row r="229" spans="1:2" x14ac:dyDescent="0.2">
      <c r="A229" s="1" t="s">
        <v>37</v>
      </c>
      <c r="B229" s="1" t="s">
        <v>60</v>
      </c>
    </row>
    <row r="230" spans="1:2" x14ac:dyDescent="0.2">
      <c r="A230" s="1" t="s">
        <v>40</v>
      </c>
      <c r="B230" s="1" t="s">
        <v>41</v>
      </c>
    </row>
    <row r="232" spans="1:2" x14ac:dyDescent="0.2">
      <c r="A232" s="7" t="s">
        <v>44</v>
      </c>
      <c r="B232" s="7" t="s">
        <v>45</v>
      </c>
    </row>
    <row r="233" spans="1:2" x14ac:dyDescent="0.2">
      <c r="A233" s="7" t="s">
        <v>47</v>
      </c>
      <c r="B233" s="8">
        <v>5.5</v>
      </c>
    </row>
    <row r="235" spans="1:2" x14ac:dyDescent="0.2">
      <c r="A235" s="1" t="s">
        <v>49</v>
      </c>
    </row>
    <row r="236" spans="1:2" x14ac:dyDescent="0.2">
      <c r="A236" s="1" t="s">
        <v>50</v>
      </c>
      <c r="B236" s="1" t="s">
        <v>51</v>
      </c>
    </row>
    <row r="238" spans="1:2" x14ac:dyDescent="0.2">
      <c r="A238" s="1" t="s">
        <v>31</v>
      </c>
      <c r="B238" s="1" t="s">
        <v>62</v>
      </c>
    </row>
    <row r="239" spans="1:2" x14ac:dyDescent="0.2">
      <c r="A239" s="1" t="s">
        <v>34</v>
      </c>
      <c r="B239" s="1" t="s">
        <v>35</v>
      </c>
    </row>
    <row r="240" spans="1:2" x14ac:dyDescent="0.2">
      <c r="A240" s="1" t="s">
        <v>37</v>
      </c>
      <c r="B240" s="1" t="s">
        <v>61</v>
      </c>
    </row>
    <row r="241" spans="1:2" x14ac:dyDescent="0.2">
      <c r="A241" s="1" t="s">
        <v>40</v>
      </c>
      <c r="B241" s="1" t="s">
        <v>41</v>
      </c>
    </row>
    <row r="243" spans="1:2" x14ac:dyDescent="0.2">
      <c r="A243" s="7" t="s">
        <v>44</v>
      </c>
      <c r="B243" s="7" t="s">
        <v>45</v>
      </c>
    </row>
    <row r="244" spans="1:2" x14ac:dyDescent="0.2">
      <c r="A244" s="7" t="s">
        <v>47</v>
      </c>
      <c r="B244" s="8">
        <v>12</v>
      </c>
    </row>
    <row r="246" spans="1:2" x14ac:dyDescent="0.2">
      <c r="A246" s="1" t="s">
        <v>49</v>
      </c>
    </row>
    <row r="247" spans="1:2" x14ac:dyDescent="0.2">
      <c r="A247" s="1" t="s">
        <v>50</v>
      </c>
      <c r="B247" s="1" t="s">
        <v>51</v>
      </c>
    </row>
  </sheetData>
  <pageMargins left="0.74803149606299213" right="0.74803149606299213" top="0.98425196850393704" bottom="0.98425196850393704" header="0.51181102362204722" footer="0.51181102362204722"/>
  <pageSetup paperSize="9" scale="20" firstPageNumber="0" fitToWidth="0" fitToHeight="0" pageOrder="overThenDown" orientation="portrait" horizontalDpi="300" verticalDpi="30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B23"/>
  <sheetViews>
    <sheetView zoomScale="85" zoomScaleNormal="85" workbookViewId="0"/>
  </sheetViews>
  <sheetFormatPr defaultRowHeight="14.25" x14ac:dyDescent="0.2"/>
  <cols>
    <col min="1" max="16384" width="9.140625" style="226"/>
  </cols>
  <sheetData>
    <row r="1" spans="1:2" x14ac:dyDescent="0.2">
      <c r="A1" s="227"/>
      <c r="B1" s="227"/>
    </row>
    <row r="2" spans="1:2" x14ac:dyDescent="0.2">
      <c r="A2" s="227"/>
      <c r="B2" s="227"/>
    </row>
    <row r="3" spans="1:2" x14ac:dyDescent="0.2">
      <c r="A3" s="227"/>
      <c r="B3" s="227">
        <v>2016</v>
      </c>
    </row>
    <row r="4" spans="1:2" x14ac:dyDescent="0.2">
      <c r="A4" s="227" t="s">
        <v>481</v>
      </c>
      <c r="B4" s="227">
        <v>4.4000000000000004</v>
      </c>
    </row>
    <row r="5" spans="1:2" x14ac:dyDescent="0.2">
      <c r="A5" s="227" t="s">
        <v>482</v>
      </c>
      <c r="B5" s="227">
        <v>6</v>
      </c>
    </row>
    <row r="6" spans="1:2" x14ac:dyDescent="0.2">
      <c r="A6" s="227" t="s">
        <v>481</v>
      </c>
      <c r="B6" s="227">
        <v>1.6</v>
      </c>
    </row>
    <row r="7" spans="1:2" x14ac:dyDescent="0.2">
      <c r="A7" s="227" t="s">
        <v>483</v>
      </c>
      <c r="B7" s="227">
        <v>1.3</v>
      </c>
    </row>
    <row r="8" spans="1:2" x14ac:dyDescent="0.2">
      <c r="A8" s="227" t="s">
        <v>481</v>
      </c>
      <c r="B8" s="227">
        <v>2.2000000000000002</v>
      </c>
    </row>
    <row r="9" spans="1:2" x14ac:dyDescent="0.2">
      <c r="A9" s="227" t="s">
        <v>484</v>
      </c>
      <c r="B9" s="227">
        <v>1.7</v>
      </c>
    </row>
    <row r="10" spans="1:2" x14ac:dyDescent="0.2">
      <c r="A10" s="227" t="s">
        <v>481</v>
      </c>
      <c r="B10" s="227">
        <v>4.9000000000000004</v>
      </c>
    </row>
    <row r="11" spans="1:2" x14ac:dyDescent="0.2">
      <c r="A11" s="227" t="s">
        <v>485</v>
      </c>
      <c r="B11" s="227">
        <v>4</v>
      </c>
    </row>
    <row r="12" spans="1:2" x14ac:dyDescent="0.2">
      <c r="A12" s="227" t="s">
        <v>481</v>
      </c>
      <c r="B12" s="227">
        <v>0.5</v>
      </c>
    </row>
    <row r="13" spans="1:2" x14ac:dyDescent="0.2">
      <c r="A13" s="227" t="s">
        <v>486</v>
      </c>
      <c r="B13" s="227">
        <v>0.7</v>
      </c>
    </row>
    <row r="14" spans="1:2" x14ac:dyDescent="0.2">
      <c r="A14" s="227" t="s">
        <v>481</v>
      </c>
      <c r="B14" s="227">
        <v>0.9</v>
      </c>
    </row>
    <row r="15" spans="1:2" x14ac:dyDescent="0.2">
      <c r="A15" s="227" t="s">
        <v>487</v>
      </c>
      <c r="B15" s="227">
        <v>0.6</v>
      </c>
    </row>
    <row r="16" spans="1:2" x14ac:dyDescent="0.2">
      <c r="A16" s="227" t="s">
        <v>481</v>
      </c>
      <c r="B16" s="227">
        <v>3.7</v>
      </c>
    </row>
    <row r="17" spans="1:2" x14ac:dyDescent="0.2">
      <c r="A17" s="228" t="s">
        <v>488</v>
      </c>
      <c r="B17" s="227">
        <v>7.1</v>
      </c>
    </row>
    <row r="18" spans="1:2" x14ac:dyDescent="0.2">
      <c r="A18" s="227" t="s">
        <v>481</v>
      </c>
      <c r="B18" s="227">
        <v>1.4</v>
      </c>
    </row>
    <row r="19" spans="1:2" x14ac:dyDescent="0.2">
      <c r="A19" s="228" t="s">
        <v>489</v>
      </c>
      <c r="B19" s="227">
        <v>1</v>
      </c>
    </row>
    <row r="20" spans="1:2" x14ac:dyDescent="0.2">
      <c r="A20" s="227" t="s">
        <v>481</v>
      </c>
      <c r="B20" s="227">
        <v>5.5</v>
      </c>
    </row>
    <row r="21" spans="1:2" x14ac:dyDescent="0.2">
      <c r="A21" s="228" t="s">
        <v>490</v>
      </c>
      <c r="B21" s="227">
        <v>4.7</v>
      </c>
    </row>
    <row r="22" spans="1:2" x14ac:dyDescent="0.2">
      <c r="A22" s="227" t="s">
        <v>481</v>
      </c>
      <c r="B22" s="226">
        <v>12</v>
      </c>
    </row>
    <row r="23" spans="1:2" x14ac:dyDescent="0.2">
      <c r="A23" s="228" t="s">
        <v>491</v>
      </c>
      <c r="B23" s="226">
        <v>19.100000000000001</v>
      </c>
    </row>
  </sheetData>
  <pageMargins left="0.74803149606299213" right="0.74803149606299213" top="0.98425196850393704" bottom="0.98425196850393704" header="0.51181102362204722" footer="0.51181102362204722"/>
  <pageSetup paperSize="9" scale="85" firstPageNumber="0" fitToWidth="0" fitToHeight="0" pageOrder="overThenDown" orientation="landscape" horizontalDpi="300" verticalDpi="30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E17"/>
  <sheetViews>
    <sheetView workbookViewId="0"/>
  </sheetViews>
  <sheetFormatPr defaultRowHeight="12.75" x14ac:dyDescent="0.2"/>
  <cols>
    <col min="1" max="1" width="38.28515625" style="10" bestFit="1" customWidth="1"/>
    <col min="2" max="255" width="9.140625" style="14"/>
    <col min="256" max="256" width="38.28515625" style="14" bestFit="1" customWidth="1"/>
    <col min="257" max="257" width="0" style="14" hidden="1" customWidth="1"/>
    <col min="258" max="511" width="9.140625" style="14"/>
    <col min="512" max="512" width="38.28515625" style="14" bestFit="1" customWidth="1"/>
    <col min="513" max="513" width="0" style="14" hidden="1" customWidth="1"/>
    <col min="514" max="767" width="9.140625" style="14"/>
    <col min="768" max="768" width="38.28515625" style="14" bestFit="1" customWidth="1"/>
    <col min="769" max="769" width="0" style="14" hidden="1" customWidth="1"/>
    <col min="770" max="1023" width="9.140625" style="14"/>
    <col min="1024" max="1024" width="38.28515625" style="14" bestFit="1" customWidth="1"/>
    <col min="1025" max="1025" width="0" style="14" hidden="1" customWidth="1"/>
    <col min="1026" max="1279" width="9.140625" style="14"/>
    <col min="1280" max="1280" width="38.28515625" style="14" bestFit="1" customWidth="1"/>
    <col min="1281" max="1281" width="0" style="14" hidden="1" customWidth="1"/>
    <col min="1282" max="1535" width="9.140625" style="14"/>
    <col min="1536" max="1536" width="38.28515625" style="14" bestFit="1" customWidth="1"/>
    <col min="1537" max="1537" width="0" style="14" hidden="1" customWidth="1"/>
    <col min="1538" max="1791" width="9.140625" style="14"/>
    <col min="1792" max="1792" width="38.28515625" style="14" bestFit="1" customWidth="1"/>
    <col min="1793" max="1793" width="0" style="14" hidden="1" customWidth="1"/>
    <col min="1794" max="2047" width="9.140625" style="14"/>
    <col min="2048" max="2048" width="38.28515625" style="14" bestFit="1" customWidth="1"/>
    <col min="2049" max="2049" width="0" style="14" hidden="1" customWidth="1"/>
    <col min="2050" max="2303" width="9.140625" style="14"/>
    <col min="2304" max="2304" width="38.28515625" style="14" bestFit="1" customWidth="1"/>
    <col min="2305" max="2305" width="0" style="14" hidden="1" customWidth="1"/>
    <col min="2306" max="2559" width="9.140625" style="14"/>
    <col min="2560" max="2560" width="38.28515625" style="14" bestFit="1" customWidth="1"/>
    <col min="2561" max="2561" width="0" style="14" hidden="1" customWidth="1"/>
    <col min="2562" max="2815" width="9.140625" style="14"/>
    <col min="2816" max="2816" width="38.28515625" style="14" bestFit="1" customWidth="1"/>
    <col min="2817" max="2817" width="0" style="14" hidden="1" customWidth="1"/>
    <col min="2818" max="3071" width="9.140625" style="14"/>
    <col min="3072" max="3072" width="38.28515625" style="14" bestFit="1" customWidth="1"/>
    <col min="3073" max="3073" width="0" style="14" hidden="1" customWidth="1"/>
    <col min="3074" max="3327" width="9.140625" style="14"/>
    <col min="3328" max="3328" width="38.28515625" style="14" bestFit="1" customWidth="1"/>
    <col min="3329" max="3329" width="0" style="14" hidden="1" customWidth="1"/>
    <col min="3330" max="3583" width="9.140625" style="14"/>
    <col min="3584" max="3584" width="38.28515625" style="14" bestFit="1" customWidth="1"/>
    <col min="3585" max="3585" width="0" style="14" hidden="1" customWidth="1"/>
    <col min="3586" max="3839" width="9.140625" style="14"/>
    <col min="3840" max="3840" width="38.28515625" style="14" bestFit="1" customWidth="1"/>
    <col min="3841" max="3841" width="0" style="14" hidden="1" customWidth="1"/>
    <col min="3842" max="4095" width="9.140625" style="14"/>
    <col min="4096" max="4096" width="38.28515625" style="14" bestFit="1" customWidth="1"/>
    <col min="4097" max="4097" width="0" style="14" hidden="1" customWidth="1"/>
    <col min="4098" max="4351" width="9.140625" style="14"/>
    <col min="4352" max="4352" width="38.28515625" style="14" bestFit="1" customWidth="1"/>
    <col min="4353" max="4353" width="0" style="14" hidden="1" customWidth="1"/>
    <col min="4354" max="4607" width="9.140625" style="14"/>
    <col min="4608" max="4608" width="38.28515625" style="14" bestFit="1" customWidth="1"/>
    <col min="4609" max="4609" width="0" style="14" hidden="1" customWidth="1"/>
    <col min="4610" max="4863" width="9.140625" style="14"/>
    <col min="4864" max="4864" width="38.28515625" style="14" bestFit="1" customWidth="1"/>
    <col min="4865" max="4865" width="0" style="14" hidden="1" customWidth="1"/>
    <col min="4866" max="5119" width="9.140625" style="14"/>
    <col min="5120" max="5120" width="38.28515625" style="14" bestFit="1" customWidth="1"/>
    <col min="5121" max="5121" width="0" style="14" hidden="1" customWidth="1"/>
    <col min="5122" max="5375" width="9.140625" style="14"/>
    <col min="5376" max="5376" width="38.28515625" style="14" bestFit="1" customWidth="1"/>
    <col min="5377" max="5377" width="0" style="14" hidden="1" customWidth="1"/>
    <col min="5378" max="5631" width="9.140625" style="14"/>
    <col min="5632" max="5632" width="38.28515625" style="14" bestFit="1" customWidth="1"/>
    <col min="5633" max="5633" width="0" style="14" hidden="1" customWidth="1"/>
    <col min="5634" max="5887" width="9.140625" style="14"/>
    <col min="5888" max="5888" width="38.28515625" style="14" bestFit="1" customWidth="1"/>
    <col min="5889" max="5889" width="0" style="14" hidden="1" customWidth="1"/>
    <col min="5890" max="6143" width="9.140625" style="14"/>
    <col min="6144" max="6144" width="38.28515625" style="14" bestFit="1" customWidth="1"/>
    <col min="6145" max="6145" width="0" style="14" hidden="1" customWidth="1"/>
    <col min="6146" max="6399" width="9.140625" style="14"/>
    <col min="6400" max="6400" width="38.28515625" style="14" bestFit="1" customWidth="1"/>
    <col min="6401" max="6401" width="0" style="14" hidden="1" customWidth="1"/>
    <col min="6402" max="6655" width="9.140625" style="14"/>
    <col min="6656" max="6656" width="38.28515625" style="14" bestFit="1" customWidth="1"/>
    <col min="6657" max="6657" width="0" style="14" hidden="1" customWidth="1"/>
    <col min="6658" max="6911" width="9.140625" style="14"/>
    <col min="6912" max="6912" width="38.28515625" style="14" bestFit="1" customWidth="1"/>
    <col min="6913" max="6913" width="0" style="14" hidden="1" customWidth="1"/>
    <col min="6914" max="7167" width="9.140625" style="14"/>
    <col min="7168" max="7168" width="38.28515625" style="14" bestFit="1" customWidth="1"/>
    <col min="7169" max="7169" width="0" style="14" hidden="1" customWidth="1"/>
    <col min="7170" max="7423" width="9.140625" style="14"/>
    <col min="7424" max="7424" width="38.28515625" style="14" bestFit="1" customWidth="1"/>
    <col min="7425" max="7425" width="0" style="14" hidden="1" customWidth="1"/>
    <col min="7426" max="7679" width="9.140625" style="14"/>
    <col min="7680" max="7680" width="38.28515625" style="14" bestFit="1" customWidth="1"/>
    <col min="7681" max="7681" width="0" style="14" hidden="1" customWidth="1"/>
    <col min="7682" max="7935" width="9.140625" style="14"/>
    <col min="7936" max="7936" width="38.28515625" style="14" bestFit="1" customWidth="1"/>
    <col min="7937" max="7937" width="0" style="14" hidden="1" customWidth="1"/>
    <col min="7938" max="8191" width="9.140625" style="14"/>
    <col min="8192" max="8192" width="38.28515625" style="14" bestFit="1" customWidth="1"/>
    <col min="8193" max="8193" width="0" style="14" hidden="1" customWidth="1"/>
    <col min="8194" max="8447" width="9.140625" style="14"/>
    <col min="8448" max="8448" width="38.28515625" style="14" bestFit="1" customWidth="1"/>
    <col min="8449" max="8449" width="0" style="14" hidden="1" customWidth="1"/>
    <col min="8450" max="8703" width="9.140625" style="14"/>
    <col min="8704" max="8704" width="38.28515625" style="14" bestFit="1" customWidth="1"/>
    <col min="8705" max="8705" width="0" style="14" hidden="1" customWidth="1"/>
    <col min="8706" max="8959" width="9.140625" style="14"/>
    <col min="8960" max="8960" width="38.28515625" style="14" bestFit="1" customWidth="1"/>
    <col min="8961" max="8961" width="0" style="14" hidden="1" customWidth="1"/>
    <col min="8962" max="9215" width="9.140625" style="14"/>
    <col min="9216" max="9216" width="38.28515625" style="14" bestFit="1" customWidth="1"/>
    <col min="9217" max="9217" width="0" style="14" hidden="1" customWidth="1"/>
    <col min="9218" max="9471" width="9.140625" style="14"/>
    <col min="9472" max="9472" width="38.28515625" style="14" bestFit="1" customWidth="1"/>
    <col min="9473" max="9473" width="0" style="14" hidden="1" customWidth="1"/>
    <col min="9474" max="9727" width="9.140625" style="14"/>
    <col min="9728" max="9728" width="38.28515625" style="14" bestFit="1" customWidth="1"/>
    <col min="9729" max="9729" width="0" style="14" hidden="1" customWidth="1"/>
    <col min="9730" max="9983" width="9.140625" style="14"/>
    <col min="9984" max="9984" width="38.28515625" style="14" bestFit="1" customWidth="1"/>
    <col min="9985" max="9985" width="0" style="14" hidden="1" customWidth="1"/>
    <col min="9986" max="10239" width="9.140625" style="14"/>
    <col min="10240" max="10240" width="38.28515625" style="14" bestFit="1" customWidth="1"/>
    <col min="10241" max="10241" width="0" style="14" hidden="1" customWidth="1"/>
    <col min="10242" max="10495" width="9.140625" style="14"/>
    <col min="10496" max="10496" width="38.28515625" style="14" bestFit="1" customWidth="1"/>
    <col min="10497" max="10497" width="0" style="14" hidden="1" customWidth="1"/>
    <col min="10498" max="10751" width="9.140625" style="14"/>
    <col min="10752" max="10752" width="38.28515625" style="14" bestFit="1" customWidth="1"/>
    <col min="10753" max="10753" width="0" style="14" hidden="1" customWidth="1"/>
    <col min="10754" max="11007" width="9.140625" style="14"/>
    <col min="11008" max="11008" width="38.28515625" style="14" bestFit="1" customWidth="1"/>
    <col min="11009" max="11009" width="0" style="14" hidden="1" customWidth="1"/>
    <col min="11010" max="11263" width="9.140625" style="14"/>
    <col min="11264" max="11264" width="38.28515625" style="14" bestFit="1" customWidth="1"/>
    <col min="11265" max="11265" width="0" style="14" hidden="1" customWidth="1"/>
    <col min="11266" max="11519" width="9.140625" style="14"/>
    <col min="11520" max="11520" width="38.28515625" style="14" bestFit="1" customWidth="1"/>
    <col min="11521" max="11521" width="0" style="14" hidden="1" customWidth="1"/>
    <col min="11522" max="11775" width="9.140625" style="14"/>
    <col min="11776" max="11776" width="38.28515625" style="14" bestFit="1" customWidth="1"/>
    <col min="11777" max="11777" width="0" style="14" hidden="1" customWidth="1"/>
    <col min="11778" max="12031" width="9.140625" style="14"/>
    <col min="12032" max="12032" width="38.28515625" style="14" bestFit="1" customWidth="1"/>
    <col min="12033" max="12033" width="0" style="14" hidden="1" customWidth="1"/>
    <col min="12034" max="12287" width="9.140625" style="14"/>
    <col min="12288" max="12288" width="38.28515625" style="14" bestFit="1" customWidth="1"/>
    <col min="12289" max="12289" width="0" style="14" hidden="1" customWidth="1"/>
    <col min="12290" max="12543" width="9.140625" style="14"/>
    <col min="12544" max="12544" width="38.28515625" style="14" bestFit="1" customWidth="1"/>
    <col min="12545" max="12545" width="0" style="14" hidden="1" customWidth="1"/>
    <col min="12546" max="12799" width="9.140625" style="14"/>
    <col min="12800" max="12800" width="38.28515625" style="14" bestFit="1" customWidth="1"/>
    <col min="12801" max="12801" width="0" style="14" hidden="1" customWidth="1"/>
    <col min="12802" max="13055" width="9.140625" style="14"/>
    <col min="13056" max="13056" width="38.28515625" style="14" bestFit="1" customWidth="1"/>
    <col min="13057" max="13057" width="0" style="14" hidden="1" customWidth="1"/>
    <col min="13058" max="13311" width="9.140625" style="14"/>
    <col min="13312" max="13312" width="38.28515625" style="14" bestFit="1" customWidth="1"/>
    <col min="13313" max="13313" width="0" style="14" hidden="1" customWidth="1"/>
    <col min="13314" max="13567" width="9.140625" style="14"/>
    <col min="13568" max="13568" width="38.28515625" style="14" bestFit="1" customWidth="1"/>
    <col min="13569" max="13569" width="0" style="14" hidden="1" customWidth="1"/>
    <col min="13570" max="13823" width="9.140625" style="14"/>
    <col min="13824" max="13824" width="38.28515625" style="14" bestFit="1" customWidth="1"/>
    <col min="13825" max="13825" width="0" style="14" hidden="1" customWidth="1"/>
    <col min="13826" max="14079" width="9.140625" style="14"/>
    <col min="14080" max="14080" width="38.28515625" style="14" bestFit="1" customWidth="1"/>
    <col min="14081" max="14081" width="0" style="14" hidden="1" customWidth="1"/>
    <col min="14082" max="14335" width="9.140625" style="14"/>
    <col min="14336" max="14336" width="38.28515625" style="14" bestFit="1" customWidth="1"/>
    <col min="14337" max="14337" width="0" style="14" hidden="1" customWidth="1"/>
    <col min="14338" max="14591" width="9.140625" style="14"/>
    <col min="14592" max="14592" width="38.28515625" style="14" bestFit="1" customWidth="1"/>
    <col min="14593" max="14593" width="0" style="14" hidden="1" customWidth="1"/>
    <col min="14594" max="14847" width="9.140625" style="14"/>
    <col min="14848" max="14848" width="38.28515625" style="14" bestFit="1" customWidth="1"/>
    <col min="14849" max="14849" width="0" style="14" hidden="1" customWidth="1"/>
    <col min="14850" max="15103" width="9.140625" style="14"/>
    <col min="15104" max="15104" width="38.28515625" style="14" bestFit="1" customWidth="1"/>
    <col min="15105" max="15105" width="0" style="14" hidden="1" customWidth="1"/>
    <col min="15106" max="15359" width="9.140625" style="14"/>
    <col min="15360" max="15360" width="38.28515625" style="14" bestFit="1" customWidth="1"/>
    <col min="15361" max="15361" width="0" style="14" hidden="1" customWidth="1"/>
    <col min="15362" max="15615" width="9.140625" style="14"/>
    <col min="15616" max="15616" width="38.28515625" style="14" bestFit="1" customWidth="1"/>
    <col min="15617" max="15617" width="0" style="14" hidden="1" customWidth="1"/>
    <col min="15618" max="15871" width="9.140625" style="14"/>
    <col min="15872" max="15872" width="38.28515625" style="14" bestFit="1" customWidth="1"/>
    <col min="15873" max="15873" width="0" style="14" hidden="1" customWidth="1"/>
    <col min="15874" max="16127" width="9.140625" style="14"/>
    <col min="16128" max="16128" width="38.28515625" style="14" bestFit="1" customWidth="1"/>
    <col min="16129" max="16129" width="0" style="14" hidden="1" customWidth="1"/>
    <col min="16130" max="16384" width="9.140625" style="14"/>
  </cols>
  <sheetData>
    <row r="1" spans="1:5" s="10" customFormat="1" x14ac:dyDescent="0.2">
      <c r="A1" s="10" t="s">
        <v>63</v>
      </c>
    </row>
    <row r="2" spans="1:5" s="10" customFormat="1" x14ac:dyDescent="0.2">
      <c r="B2" s="10">
        <v>2018</v>
      </c>
      <c r="E2" s="10">
        <v>2018</v>
      </c>
    </row>
    <row r="3" spans="1:5" s="10" customFormat="1" x14ac:dyDescent="0.2">
      <c r="A3" s="11" t="s">
        <v>91</v>
      </c>
      <c r="B3" s="12">
        <v>2612.773694</v>
      </c>
      <c r="D3" s="10" t="s">
        <v>64</v>
      </c>
      <c r="E3" s="13">
        <v>2612.773694</v>
      </c>
    </row>
    <row r="4" spans="1:5" s="10" customFormat="1" x14ac:dyDescent="0.2">
      <c r="A4" s="10" t="s">
        <v>65</v>
      </c>
      <c r="B4" s="12">
        <v>2451.1392759999999</v>
      </c>
      <c r="D4" s="10" t="s">
        <v>66</v>
      </c>
      <c r="E4" s="13">
        <v>2451.1392759999999</v>
      </c>
    </row>
    <row r="5" spans="1:5" s="10" customFormat="1" x14ac:dyDescent="0.2">
      <c r="A5" s="10" t="s">
        <v>67</v>
      </c>
      <c r="B5" s="12">
        <v>1025.0250000000001</v>
      </c>
      <c r="D5" s="10" t="s">
        <v>68</v>
      </c>
      <c r="E5" s="13">
        <v>1025.0250000000001</v>
      </c>
    </row>
    <row r="6" spans="1:5" s="10" customFormat="1" x14ac:dyDescent="0.2">
      <c r="A6" s="10" t="s">
        <v>69</v>
      </c>
      <c r="B6" s="12">
        <v>345.76</v>
      </c>
      <c r="D6" s="10" t="s">
        <v>70</v>
      </c>
      <c r="E6" s="13">
        <v>345.76</v>
      </c>
    </row>
    <row r="7" spans="1:5" s="10" customFormat="1" x14ac:dyDescent="0.2">
      <c r="A7" s="10" t="s">
        <v>71</v>
      </c>
      <c r="B7" s="12">
        <v>232.7</v>
      </c>
      <c r="D7" s="10" t="s">
        <v>72</v>
      </c>
      <c r="E7" s="13">
        <v>232.7</v>
      </c>
    </row>
    <row r="8" spans="1:5" s="10" customFormat="1" x14ac:dyDescent="0.2">
      <c r="A8" s="10" t="s">
        <v>73</v>
      </c>
      <c r="B8" s="12">
        <v>103.5</v>
      </c>
      <c r="D8" s="10" t="s">
        <v>74</v>
      </c>
      <c r="E8" s="13">
        <v>103.5</v>
      </c>
    </row>
    <row r="9" spans="1:5" s="10" customFormat="1" x14ac:dyDescent="0.2">
      <c r="A9" s="10" t="s">
        <v>75</v>
      </c>
      <c r="B9" s="12">
        <v>43.8</v>
      </c>
      <c r="D9" s="10" t="s">
        <v>76</v>
      </c>
      <c r="E9" s="13">
        <v>43.8</v>
      </c>
    </row>
    <row r="10" spans="1:5" s="10" customFormat="1" x14ac:dyDescent="0.2">
      <c r="A10" s="10" t="s">
        <v>77</v>
      </c>
      <c r="B10" s="12">
        <v>32.024999999999999</v>
      </c>
      <c r="D10" s="10" t="s">
        <v>78</v>
      </c>
      <c r="E10" s="13">
        <v>32.024999999999999</v>
      </c>
    </row>
    <row r="11" spans="1:5" s="10" customFormat="1" x14ac:dyDescent="0.2">
      <c r="A11" s="10" t="s">
        <v>79</v>
      </c>
      <c r="B11" s="12">
        <v>31.280249999999999</v>
      </c>
      <c r="D11" s="10" t="s">
        <v>80</v>
      </c>
      <c r="E11" s="13">
        <v>31.280249999999999</v>
      </c>
    </row>
    <row r="12" spans="1:5" s="10" customFormat="1" x14ac:dyDescent="0.2">
      <c r="A12" s="10" t="s">
        <v>81</v>
      </c>
      <c r="B12" s="12">
        <v>23.78</v>
      </c>
      <c r="D12" s="10" t="s">
        <v>82</v>
      </c>
      <c r="E12" s="13">
        <v>23.78</v>
      </c>
    </row>
    <row r="13" spans="1:5" s="10" customFormat="1" x14ac:dyDescent="0.2">
      <c r="A13" s="10" t="s">
        <v>83</v>
      </c>
      <c r="B13" s="12">
        <v>23.1</v>
      </c>
      <c r="D13" s="10" t="s">
        <v>84</v>
      </c>
      <c r="E13" s="13">
        <v>23.1</v>
      </c>
    </row>
    <row r="14" spans="1:5" s="10" customFormat="1" x14ac:dyDescent="0.2">
      <c r="A14" s="10" t="s">
        <v>85</v>
      </c>
      <c r="B14" s="12">
        <v>5.80314</v>
      </c>
      <c r="D14" s="10" t="s">
        <v>86</v>
      </c>
      <c r="E14" s="13">
        <v>5.80314</v>
      </c>
    </row>
    <row r="15" spans="1:5" s="10" customFormat="1" x14ac:dyDescent="0.2">
      <c r="A15" s="10" t="s">
        <v>87</v>
      </c>
      <c r="B15" s="12">
        <v>4.7039999999999997</v>
      </c>
      <c r="D15" s="10" t="s">
        <v>88</v>
      </c>
      <c r="E15" s="13">
        <v>4.7039999999999997</v>
      </c>
    </row>
    <row r="16" spans="1:5" s="10" customFormat="1" x14ac:dyDescent="0.2">
      <c r="A16" s="10" t="s">
        <v>89</v>
      </c>
      <c r="B16" s="12">
        <v>3</v>
      </c>
      <c r="D16" s="10" t="s">
        <v>90</v>
      </c>
      <c r="E16" s="13">
        <v>3</v>
      </c>
    </row>
    <row r="17" s="10" customFormat="1" x14ac:dyDescent="0.2"/>
  </sheetData>
  <pageMargins left="0.70866141732283472" right="0.70866141732283472" top="0.74803149606299213" bottom="0.74803149606299213" header="0.31496062992125984" footer="0.31496062992125984"/>
  <pageSetup paperSize="9" scale="78"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3" width="0" style="30" hidden="1"/>
    <col min="16384" max="16384" width="1.140625" style="30" hidden="1"/>
  </cols>
  <sheetData>
    <row r="1" spans="1:8" ht="30.75" customHeight="1" x14ac:dyDescent="0.25">
      <c r="A1" s="293" t="s">
        <v>379</v>
      </c>
      <c r="B1" s="294"/>
      <c r="C1" s="294"/>
      <c r="D1" s="294"/>
      <c r="E1" s="294"/>
      <c r="F1" s="295"/>
      <c r="G1" s="26"/>
      <c r="H1" s="29"/>
    </row>
    <row r="2" spans="1:8" ht="15.75" x14ac:dyDescent="0.25">
      <c r="A2" s="17" t="s">
        <v>0</v>
      </c>
      <c r="B2" s="17" t="s">
        <v>377</v>
      </c>
      <c r="C2" s="17">
        <v>2019</v>
      </c>
      <c r="D2" s="17">
        <v>2020</v>
      </c>
      <c r="E2" s="17">
        <v>2021</v>
      </c>
      <c r="F2" s="17">
        <v>2022</v>
      </c>
      <c r="G2" s="27"/>
    </row>
    <row r="3" spans="1:8" ht="15.75" x14ac:dyDescent="0.25">
      <c r="A3" s="20" t="s">
        <v>1</v>
      </c>
      <c r="B3" s="15"/>
      <c r="C3" s="16"/>
      <c r="D3" s="16"/>
      <c r="E3" s="16"/>
      <c r="F3" s="16"/>
      <c r="G3" s="28"/>
    </row>
    <row r="4" spans="1:8" ht="15.75" x14ac:dyDescent="0.25">
      <c r="A4" s="20" t="s">
        <v>2</v>
      </c>
      <c r="B4" s="15"/>
      <c r="C4" s="16"/>
      <c r="D4" s="16"/>
      <c r="E4" s="16"/>
      <c r="F4" s="16"/>
      <c r="G4" s="28"/>
    </row>
    <row r="5" spans="1:8" ht="15.75" x14ac:dyDescent="0.25">
      <c r="A5" s="20" t="s">
        <v>3</v>
      </c>
      <c r="B5" s="15"/>
      <c r="C5" s="16"/>
      <c r="D5" s="16"/>
      <c r="E5" s="16"/>
      <c r="F5" s="16"/>
      <c r="G5" s="28"/>
    </row>
    <row r="6" spans="1:8" ht="15.75" x14ac:dyDescent="0.25">
      <c r="A6" s="20" t="s">
        <v>4</v>
      </c>
      <c r="B6" s="15"/>
      <c r="C6" s="16"/>
      <c r="D6" s="16"/>
      <c r="E6" s="16"/>
      <c r="F6" s="16"/>
      <c r="G6" s="28"/>
    </row>
    <row r="7" spans="1:8" ht="15.75" x14ac:dyDescent="0.25">
      <c r="A7" s="20" t="s">
        <v>5</v>
      </c>
      <c r="B7" s="15"/>
      <c r="C7" s="16"/>
      <c r="D7" s="16"/>
      <c r="E7" s="16"/>
      <c r="F7" s="16"/>
      <c r="G7" s="28"/>
    </row>
    <row r="8" spans="1:8" ht="15.75" x14ac:dyDescent="0.25">
      <c r="A8" s="20" t="s">
        <v>6</v>
      </c>
      <c r="B8" s="15"/>
      <c r="C8" s="16"/>
      <c r="D8" s="16"/>
      <c r="E8" s="16"/>
      <c r="F8" s="16"/>
      <c r="G8" s="28"/>
    </row>
    <row r="9" spans="1:8" ht="15.75" x14ac:dyDescent="0.25">
      <c r="A9" s="20" t="s">
        <v>7</v>
      </c>
      <c r="B9" s="15"/>
      <c r="C9" s="16"/>
      <c r="D9" s="16"/>
      <c r="E9" s="16"/>
      <c r="F9" s="16"/>
      <c r="G9" s="28"/>
    </row>
    <row r="10" spans="1:8" ht="15.75" x14ac:dyDescent="0.25">
      <c r="A10" s="20" t="s">
        <v>8</v>
      </c>
      <c r="B10" s="15"/>
      <c r="C10" s="16"/>
      <c r="D10" s="16"/>
      <c r="E10" s="16"/>
      <c r="F10" s="16"/>
      <c r="G10" s="28"/>
    </row>
    <row r="11" spans="1:8" ht="15.75" x14ac:dyDescent="0.25">
      <c r="A11" s="20" t="s">
        <v>9</v>
      </c>
      <c r="B11" s="15"/>
      <c r="C11" s="16"/>
      <c r="D11" s="16"/>
      <c r="E11" s="16"/>
      <c r="F11" s="16"/>
      <c r="G11" s="28"/>
    </row>
    <row r="12" spans="1:8" ht="15.75" x14ac:dyDescent="0.25">
      <c r="A12" s="20" t="s">
        <v>10</v>
      </c>
      <c r="B12" s="15"/>
      <c r="C12" s="16"/>
      <c r="D12" s="16"/>
      <c r="E12" s="16"/>
      <c r="F12" s="16"/>
      <c r="G12" s="28"/>
    </row>
    <row r="13" spans="1:8" ht="15.75" x14ac:dyDescent="0.25">
      <c r="A13" s="20" t="s">
        <v>11</v>
      </c>
      <c r="B13" s="15"/>
      <c r="C13" s="16"/>
      <c r="D13" s="16"/>
      <c r="E13" s="16"/>
      <c r="F13" s="16"/>
      <c r="G13" s="28"/>
    </row>
    <row r="14" spans="1:8" ht="15.75" x14ac:dyDescent="0.25">
      <c r="A14" s="20" t="s">
        <v>12</v>
      </c>
      <c r="B14" s="15"/>
      <c r="C14" s="16"/>
      <c r="D14" s="16"/>
      <c r="E14" s="16"/>
      <c r="F14" s="16"/>
      <c r="G14" s="28"/>
    </row>
    <row r="15" spans="1:8" ht="15.75" x14ac:dyDescent="0.25">
      <c r="A15" s="20" t="s">
        <v>13</v>
      </c>
      <c r="B15" s="15"/>
      <c r="C15" s="16"/>
      <c r="D15" s="16"/>
      <c r="E15" s="16"/>
      <c r="F15" s="16"/>
      <c r="G15" s="28"/>
    </row>
    <row r="16" spans="1:8" ht="15.75" x14ac:dyDescent="0.25">
      <c r="A16" s="20" t="s">
        <v>14</v>
      </c>
      <c r="B16" s="15"/>
      <c r="C16" s="16"/>
      <c r="D16" s="16"/>
      <c r="E16" s="16"/>
      <c r="F16" s="16"/>
      <c r="G16" s="28"/>
    </row>
    <row r="17" spans="1:8" ht="15.75" x14ac:dyDescent="0.25">
      <c r="A17" s="20" t="s">
        <v>15</v>
      </c>
      <c r="B17" s="15"/>
      <c r="C17" s="16"/>
      <c r="D17" s="16"/>
      <c r="E17" s="16"/>
      <c r="F17" s="16"/>
      <c r="G17" s="28"/>
    </row>
    <row r="18" spans="1:8" ht="15.75" x14ac:dyDescent="0.25">
      <c r="A18" s="20" t="s">
        <v>16</v>
      </c>
      <c r="B18" s="15"/>
      <c r="C18" s="16"/>
      <c r="D18" s="16"/>
      <c r="E18" s="16"/>
      <c r="F18" s="16"/>
      <c r="G18" s="28"/>
    </row>
    <row r="19" spans="1:8" ht="15.75" x14ac:dyDescent="0.25">
      <c r="A19" s="20" t="s">
        <v>17</v>
      </c>
      <c r="B19" s="15"/>
      <c r="C19" s="16"/>
      <c r="D19" s="16"/>
      <c r="E19" s="16"/>
      <c r="F19" s="16"/>
      <c r="G19" s="28"/>
    </row>
    <row r="20" spans="1:8" ht="15.75" x14ac:dyDescent="0.25">
      <c r="A20" s="20" t="s">
        <v>18</v>
      </c>
      <c r="B20" s="15"/>
      <c r="C20" s="16"/>
      <c r="D20" s="16"/>
      <c r="E20" s="16"/>
      <c r="F20" s="16"/>
      <c r="G20" s="28"/>
    </row>
    <row r="21" spans="1:8" ht="15.75" x14ac:dyDescent="0.25">
      <c r="A21" s="20" t="s">
        <v>19</v>
      </c>
      <c r="B21" s="15"/>
      <c r="C21" s="16"/>
      <c r="D21" s="16"/>
      <c r="E21" s="16"/>
      <c r="F21" s="16"/>
      <c r="G21" s="28"/>
      <c r="H21" s="31"/>
    </row>
    <row r="22" spans="1:8" ht="15.75" x14ac:dyDescent="0.25">
      <c r="A22" s="20" t="s">
        <v>20</v>
      </c>
      <c r="B22" s="15"/>
      <c r="C22" s="16"/>
      <c r="D22" s="16"/>
      <c r="E22" s="16"/>
      <c r="F22" s="16"/>
      <c r="G22" s="28"/>
    </row>
    <row r="23" spans="1:8" ht="15.75" x14ac:dyDescent="0.25">
      <c r="A23" s="20"/>
      <c r="B23" s="21" t="s">
        <v>92</v>
      </c>
      <c r="C23" s="22">
        <f>SUM(C3:C22)</f>
        <v>0</v>
      </c>
      <c r="D23" s="22">
        <f>SUM(D3:D22)</f>
        <v>0</v>
      </c>
      <c r="E23" s="22">
        <f>SUM(E3:E22)</f>
        <v>0</v>
      </c>
      <c r="F23" s="22">
        <f>SUM(F3:F22)</f>
        <v>0</v>
      </c>
      <c r="G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scale="97"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 sqref="E4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U50"/>
  <sheetViews>
    <sheetView zoomScaleNormal="100" workbookViewId="0">
      <selection activeCell="A3" sqref="A3"/>
    </sheetView>
  </sheetViews>
  <sheetFormatPr defaultColWidth="0" defaultRowHeight="15" customHeight="1" zeroHeight="1" x14ac:dyDescent="0.25"/>
  <cols>
    <col min="1" max="1" width="8.42578125" customWidth="1"/>
    <col min="2" max="2" width="40.28515625" customWidth="1"/>
    <col min="3" max="7" width="12.85546875" customWidth="1"/>
    <col min="8" max="13" width="12.85546875" style="19" customWidth="1"/>
    <col min="14" max="14" width="2.140625" style="19" customWidth="1"/>
    <col min="15" max="20" width="0" style="30" hidden="1" customWidth="1"/>
    <col min="21" max="21" width="9" style="30" hidden="1" customWidth="1"/>
    <col min="22" max="22" width="0" hidden="1" customWidth="1"/>
  </cols>
  <sheetData>
    <row r="1" spans="1:21" ht="30.75" customHeight="1" x14ac:dyDescent="0.25">
      <c r="A1" s="293" t="s">
        <v>373</v>
      </c>
      <c r="B1" s="294"/>
      <c r="C1" s="294"/>
      <c r="D1" s="294"/>
      <c r="E1" s="294"/>
      <c r="F1" s="295"/>
      <c r="G1" s="99" t="s">
        <v>22</v>
      </c>
      <c r="H1" s="27"/>
      <c r="I1" s="27"/>
      <c r="J1" s="27"/>
      <c r="K1" s="27"/>
      <c r="L1" s="27"/>
    </row>
    <row r="2" spans="1:21" ht="15.75" x14ac:dyDescent="0.25">
      <c r="A2" s="17" t="s">
        <v>0</v>
      </c>
      <c r="B2" s="17" t="s">
        <v>94</v>
      </c>
      <c r="C2" s="17">
        <v>2019</v>
      </c>
      <c r="D2" s="17">
        <v>2020</v>
      </c>
      <c r="E2" s="17">
        <v>2021</v>
      </c>
      <c r="F2" s="17">
        <v>2022</v>
      </c>
      <c r="G2" s="27"/>
      <c r="H2" s="27"/>
      <c r="I2" s="27"/>
      <c r="J2" s="27"/>
      <c r="K2" s="27"/>
      <c r="L2" s="27"/>
    </row>
    <row r="3" spans="1:21" ht="15.75" x14ac:dyDescent="0.25">
      <c r="A3" s="20" t="s">
        <v>1</v>
      </c>
      <c r="B3" s="15" t="s">
        <v>95</v>
      </c>
      <c r="C3" s="16">
        <f t="shared" ref="C3:F5" si="0">C15</f>
        <v>43.545932000000001</v>
      </c>
      <c r="D3" s="16">
        <f t="shared" si="0"/>
        <v>43.545932000000001</v>
      </c>
      <c r="E3" s="16">
        <f t="shared" si="0"/>
        <v>43.545932000000001</v>
      </c>
      <c r="F3" s="16">
        <f t="shared" si="0"/>
        <v>43.545932000000001</v>
      </c>
      <c r="G3" s="28"/>
      <c r="H3" s="27"/>
      <c r="I3" s="27"/>
      <c r="J3" s="27"/>
      <c r="K3" s="27"/>
      <c r="L3" s="27"/>
    </row>
    <row r="4" spans="1:21" ht="15.75" x14ac:dyDescent="0.25">
      <c r="A4" s="20" t="s">
        <v>2</v>
      </c>
      <c r="B4" s="15" t="s">
        <v>380</v>
      </c>
      <c r="C4" s="16">
        <f t="shared" si="0"/>
        <v>14.272179</v>
      </c>
      <c r="D4" s="16">
        <f t="shared" si="0"/>
        <v>14.272179</v>
      </c>
      <c r="E4" s="16">
        <f t="shared" si="0"/>
        <v>14.272179</v>
      </c>
      <c r="F4" s="16">
        <f t="shared" si="0"/>
        <v>14.272179</v>
      </c>
      <c r="G4" s="28"/>
      <c r="H4" s="27"/>
      <c r="I4" s="27"/>
      <c r="J4" s="27"/>
      <c r="K4" s="27"/>
      <c r="L4" s="27"/>
    </row>
    <row r="5" spans="1:21" ht="15.75" x14ac:dyDescent="0.25">
      <c r="A5" s="20" t="s">
        <v>3</v>
      </c>
      <c r="B5" s="15" t="s">
        <v>96</v>
      </c>
      <c r="C5" s="16">
        <f t="shared" si="0"/>
        <v>30.689970331700842</v>
      </c>
      <c r="D5" s="16">
        <f t="shared" si="0"/>
        <v>32.473813188208496</v>
      </c>
      <c r="E5" s="16">
        <f t="shared" si="0"/>
        <v>34.238352573763216</v>
      </c>
      <c r="F5" s="16">
        <f t="shared" si="0"/>
        <v>36.087223612746428</v>
      </c>
      <c r="G5" s="28"/>
      <c r="H5" s="27"/>
      <c r="I5" s="27"/>
      <c r="J5" s="27"/>
      <c r="K5" s="27"/>
      <c r="L5" s="27"/>
    </row>
    <row r="6" spans="1:21" ht="15.75" x14ac:dyDescent="0.25">
      <c r="A6" s="20" t="s">
        <v>4</v>
      </c>
      <c r="B6" s="49" t="s">
        <v>97</v>
      </c>
      <c r="C6" s="16"/>
      <c r="D6" s="16"/>
      <c r="E6" s="16"/>
      <c r="F6" s="16"/>
      <c r="G6" s="28"/>
      <c r="H6" s="27"/>
      <c r="I6" s="27"/>
      <c r="J6" s="27"/>
      <c r="K6" s="27"/>
      <c r="L6" s="27"/>
    </row>
    <row r="7" spans="1:21" ht="15.75" x14ac:dyDescent="0.25">
      <c r="A7" s="20" t="s">
        <v>5</v>
      </c>
      <c r="B7" s="49" t="s">
        <v>97</v>
      </c>
      <c r="C7" s="16"/>
      <c r="D7" s="16"/>
      <c r="E7" s="16"/>
      <c r="F7" s="16"/>
      <c r="G7" s="28"/>
      <c r="H7" s="27"/>
      <c r="I7" s="27"/>
      <c r="J7" s="27"/>
      <c r="K7" s="27"/>
      <c r="L7" s="27"/>
    </row>
    <row r="8" spans="1:21" ht="15.75" x14ac:dyDescent="0.25">
      <c r="A8" s="20" t="s">
        <v>6</v>
      </c>
      <c r="B8" s="49" t="s">
        <v>97</v>
      </c>
      <c r="C8" s="16"/>
      <c r="D8" s="16"/>
      <c r="E8" s="16"/>
      <c r="F8" s="16"/>
      <c r="G8" s="28"/>
      <c r="H8" s="27"/>
      <c r="I8" s="27"/>
      <c r="J8" s="27"/>
      <c r="K8" s="27"/>
      <c r="L8" s="27"/>
    </row>
    <row r="9" spans="1:21" ht="15.75" x14ac:dyDescent="0.25">
      <c r="A9" s="20" t="s">
        <v>7</v>
      </c>
      <c r="B9" s="49" t="s">
        <v>97</v>
      </c>
      <c r="C9" s="16"/>
      <c r="D9" s="16"/>
      <c r="E9" s="16"/>
      <c r="F9" s="16"/>
      <c r="G9" s="28"/>
      <c r="H9" s="27"/>
      <c r="I9" s="27"/>
      <c r="J9" s="27"/>
      <c r="K9" s="27"/>
      <c r="L9" s="27"/>
    </row>
    <row r="10" spans="1:21" ht="15.75" x14ac:dyDescent="0.25">
      <c r="A10" s="20"/>
      <c r="B10" s="21" t="s">
        <v>92</v>
      </c>
      <c r="C10" s="22">
        <f>SUM(C3:C9)</f>
        <v>88.508081331700851</v>
      </c>
      <c r="D10" s="22">
        <f>SUM(D3:D9)</f>
        <v>90.291924188208498</v>
      </c>
      <c r="E10" s="22">
        <f>SUM(E3:E9)</f>
        <v>92.05646357376321</v>
      </c>
      <c r="F10" s="22">
        <f>SUM(F3:F9)</f>
        <v>93.905334612746429</v>
      </c>
      <c r="G10" s="28"/>
      <c r="H10" s="27"/>
      <c r="I10" s="27"/>
      <c r="J10" s="27"/>
      <c r="K10" s="27"/>
      <c r="L10" s="27"/>
    </row>
    <row r="11" spans="1:21" s="34" customFormat="1" ht="15.75" x14ac:dyDescent="0.25">
      <c r="A11" s="20"/>
      <c r="B11" s="52" t="s">
        <v>381</v>
      </c>
      <c r="C11" s="53">
        <f>C10/Makro!R6*100</f>
        <v>0.2883941573585605</v>
      </c>
      <c r="D11" s="53">
        <f>D10/Makro!S6*100</f>
        <v>0.2780453396861759</v>
      </c>
      <c r="E11" s="53">
        <f>E10/Makro!T6*100</f>
        <v>0.26886943048862083</v>
      </c>
      <c r="F11" s="53">
        <f>F10/Makro!U6*100</f>
        <v>0.26021767598540879</v>
      </c>
      <c r="G11" s="28"/>
      <c r="H11" s="27"/>
      <c r="I11" s="27"/>
      <c r="J11" s="27"/>
      <c r="K11" s="27"/>
      <c r="L11" s="27"/>
      <c r="M11" s="33"/>
      <c r="N11" s="33"/>
      <c r="O11" s="36"/>
      <c r="P11" s="36"/>
      <c r="Q11" s="36"/>
      <c r="R11" s="36"/>
      <c r="S11" s="36"/>
      <c r="T11" s="36"/>
      <c r="U11" s="36"/>
    </row>
    <row r="12" spans="1:21" s="34" customFormat="1" ht="15.75" x14ac:dyDescent="0.25">
      <c r="A12" s="32"/>
      <c r="B12" s="32"/>
      <c r="C12" s="32"/>
      <c r="D12" s="32"/>
      <c r="E12" s="32"/>
      <c r="F12" s="32"/>
      <c r="G12" s="28"/>
      <c r="H12" s="33"/>
      <c r="I12" s="33"/>
      <c r="J12" s="33"/>
      <c r="K12" s="33"/>
      <c r="L12" s="33"/>
      <c r="M12" s="33"/>
      <c r="N12" s="33"/>
      <c r="O12" s="36"/>
      <c r="P12" s="36"/>
      <c r="Q12" s="36"/>
      <c r="R12" s="36"/>
      <c r="S12" s="36"/>
      <c r="T12" s="36"/>
      <c r="U12" s="36"/>
    </row>
    <row r="13" spans="1:21" s="34" customFormat="1" ht="15.75" x14ac:dyDescent="0.25">
      <c r="A13" s="51" t="s">
        <v>374</v>
      </c>
      <c r="B13" s="51"/>
      <c r="C13" s="19"/>
      <c r="D13" s="19"/>
      <c r="E13" s="19"/>
      <c r="F13" s="28"/>
      <c r="G13" s="28"/>
      <c r="H13" s="33"/>
      <c r="I13" s="33"/>
      <c r="J13" s="33"/>
      <c r="K13" s="33"/>
      <c r="L13" s="33"/>
      <c r="M13" s="33"/>
      <c r="N13" s="33"/>
      <c r="O13" s="36"/>
      <c r="P13" s="36"/>
      <c r="Q13" s="36"/>
      <c r="R13" s="36"/>
      <c r="S13" s="36"/>
      <c r="T13" s="36"/>
      <c r="U13" s="36"/>
    </row>
    <row r="14" spans="1:21" s="34" customFormat="1" ht="15.75" x14ac:dyDescent="0.25">
      <c r="A14" s="17" t="s">
        <v>0</v>
      </c>
      <c r="B14" s="17" t="s">
        <v>94</v>
      </c>
      <c r="C14" s="57" t="s">
        <v>150</v>
      </c>
      <c r="D14" s="57" t="s">
        <v>151</v>
      </c>
      <c r="E14" s="57" t="s">
        <v>436</v>
      </c>
      <c r="F14" s="57" t="s">
        <v>369</v>
      </c>
      <c r="G14" s="28"/>
      <c r="H14" s="33"/>
      <c r="I14" s="33"/>
      <c r="J14" s="33"/>
      <c r="K14" s="33"/>
      <c r="L14" s="33"/>
      <c r="M14" s="33"/>
      <c r="N14" s="33"/>
      <c r="O14" s="36"/>
      <c r="P14" s="36"/>
      <c r="Q14" s="36"/>
      <c r="R14" s="36"/>
      <c r="S14" s="36"/>
      <c r="T14" s="36"/>
      <c r="U14" s="36"/>
    </row>
    <row r="15" spans="1:21" s="34" customFormat="1" ht="15.75" x14ac:dyDescent="0.25">
      <c r="A15" s="20" t="s">
        <v>1</v>
      </c>
      <c r="B15" s="54" t="s">
        <v>95</v>
      </c>
      <c r="C15" s="53">
        <f>M22</f>
        <v>43.545932000000001</v>
      </c>
      <c r="D15" s="53">
        <f t="shared" ref="D15:F16" si="1">C15</f>
        <v>43.545932000000001</v>
      </c>
      <c r="E15" s="53">
        <f t="shared" si="1"/>
        <v>43.545932000000001</v>
      </c>
      <c r="F15" s="53">
        <f t="shared" si="1"/>
        <v>43.545932000000001</v>
      </c>
      <c r="G15" s="28"/>
      <c r="H15" s="33"/>
      <c r="I15" s="33"/>
      <c r="J15" s="33"/>
      <c r="K15" s="33"/>
      <c r="L15" s="33"/>
      <c r="M15" s="33"/>
      <c r="N15" s="33"/>
      <c r="O15" s="36"/>
      <c r="P15" s="36"/>
      <c r="Q15" s="36"/>
      <c r="R15" s="36"/>
      <c r="S15" s="36"/>
      <c r="T15" s="36"/>
      <c r="U15" s="36"/>
    </row>
    <row r="16" spans="1:21" s="34" customFormat="1" ht="15.75" x14ac:dyDescent="0.25">
      <c r="A16" s="20" t="s">
        <v>2</v>
      </c>
      <c r="B16" s="54" t="s">
        <v>380</v>
      </c>
      <c r="C16" s="53">
        <f>M23</f>
        <v>14.272179</v>
      </c>
      <c r="D16" s="53">
        <f t="shared" si="1"/>
        <v>14.272179</v>
      </c>
      <c r="E16" s="53">
        <f t="shared" si="1"/>
        <v>14.272179</v>
      </c>
      <c r="F16" s="53">
        <f t="shared" si="1"/>
        <v>14.272179</v>
      </c>
      <c r="G16" s="28"/>
      <c r="H16" s="33"/>
      <c r="I16" s="33"/>
      <c r="J16" s="33"/>
      <c r="K16" s="33"/>
      <c r="L16" s="33"/>
      <c r="M16" s="33"/>
      <c r="N16" s="33"/>
      <c r="O16" s="36"/>
      <c r="P16" s="36"/>
      <c r="Q16" s="36"/>
      <c r="R16" s="36"/>
      <c r="S16" s="36"/>
      <c r="T16" s="36"/>
      <c r="U16" s="36"/>
    </row>
    <row r="17" spans="1:21" s="34" customFormat="1" ht="15.75" x14ac:dyDescent="0.25">
      <c r="A17" s="20" t="s">
        <v>3</v>
      </c>
      <c r="B17" s="54" t="s">
        <v>96</v>
      </c>
      <c r="C17" s="53">
        <f>Makro!R6/100*0.1</f>
        <v>30.689970331700842</v>
      </c>
      <c r="D17" s="53">
        <f>Makro!S6/100*0.1</f>
        <v>32.473813188208496</v>
      </c>
      <c r="E17" s="53">
        <f>Makro!T6/100*0.1</f>
        <v>34.238352573763216</v>
      </c>
      <c r="F17" s="53">
        <f>Makro!U6/100*0.1</f>
        <v>36.087223612746428</v>
      </c>
      <c r="G17" s="28"/>
      <c r="H17" s="33"/>
      <c r="I17" s="33"/>
      <c r="J17" s="33"/>
      <c r="K17" s="33"/>
      <c r="L17" s="33"/>
      <c r="M17" s="33"/>
      <c r="N17" s="33"/>
      <c r="O17" s="36"/>
      <c r="P17" s="36"/>
      <c r="Q17" s="36"/>
      <c r="R17" s="36"/>
      <c r="S17" s="36"/>
      <c r="T17" s="36"/>
      <c r="U17" s="36"/>
    </row>
    <row r="18" spans="1:21" s="34" customFormat="1" ht="15.75" x14ac:dyDescent="0.25">
      <c r="A18" s="20"/>
      <c r="B18" s="52" t="s">
        <v>381</v>
      </c>
      <c r="C18" s="53">
        <f>(C15+C16+C17)/Makro!R6*100</f>
        <v>0.2883941573585605</v>
      </c>
      <c r="D18" s="53">
        <f>(D15+D16+D17)/Makro!S6*100</f>
        <v>0.2780453396861759</v>
      </c>
      <c r="E18" s="53">
        <f>(E15+E16+E17)/Makro!T6*100</f>
        <v>0.26886943048862083</v>
      </c>
      <c r="F18" s="53">
        <f>(F15+F16+F17)/Makro!U6*100</f>
        <v>0.26021767598540879</v>
      </c>
      <c r="G18" s="28"/>
      <c r="H18" s="33"/>
      <c r="I18" s="33"/>
      <c r="J18" s="33"/>
      <c r="K18" s="33"/>
      <c r="L18" s="33"/>
      <c r="M18" s="33"/>
      <c r="N18" s="33"/>
      <c r="O18" s="36"/>
      <c r="P18" s="36"/>
      <c r="Q18" s="36"/>
      <c r="R18" s="36"/>
      <c r="S18" s="36"/>
      <c r="T18" s="36"/>
      <c r="U18" s="36"/>
    </row>
    <row r="19" spans="1:21" s="34" customFormat="1" ht="15.75" x14ac:dyDescent="0.25">
      <c r="A19" s="32"/>
      <c r="B19" s="32"/>
      <c r="C19" s="32"/>
      <c r="D19" s="32"/>
      <c r="E19" s="32"/>
      <c r="F19" s="32"/>
      <c r="G19" s="28"/>
      <c r="H19" s="33"/>
      <c r="I19" s="33"/>
      <c r="J19" s="33"/>
      <c r="K19" s="33"/>
      <c r="L19" s="33"/>
      <c r="M19" s="33"/>
      <c r="N19" s="33"/>
      <c r="O19" s="36"/>
      <c r="P19" s="36"/>
      <c r="Q19" s="36"/>
      <c r="R19" s="36"/>
      <c r="S19" s="36"/>
      <c r="T19" s="36"/>
      <c r="U19" s="36"/>
    </row>
    <row r="20" spans="1:21" s="34" customFormat="1" ht="15.75" x14ac:dyDescent="0.25">
      <c r="A20" s="50" t="s">
        <v>22</v>
      </c>
      <c r="B20" s="32"/>
      <c r="C20" s="32"/>
      <c r="D20" s="32"/>
      <c r="E20" s="32"/>
      <c r="F20" s="32"/>
      <c r="G20" s="32"/>
      <c r="H20" s="28"/>
      <c r="I20" s="19"/>
      <c r="J20" s="19"/>
      <c r="K20" s="19"/>
      <c r="L20" s="19"/>
      <c r="M20" s="19"/>
      <c r="N20" s="33"/>
      <c r="O20" s="36"/>
      <c r="P20" s="36"/>
      <c r="Q20" s="36"/>
      <c r="R20" s="36"/>
      <c r="S20" s="36"/>
      <c r="T20" s="36"/>
      <c r="U20" s="36"/>
    </row>
    <row r="21" spans="1:21" s="34" customFormat="1" ht="15.75" x14ac:dyDescent="0.25">
      <c r="A21" s="17" t="s">
        <v>0</v>
      </c>
      <c r="B21" s="17" t="s">
        <v>128</v>
      </c>
      <c r="C21" s="17">
        <v>2008</v>
      </c>
      <c r="D21" s="17">
        <v>2009</v>
      </c>
      <c r="E21" s="17">
        <v>2010</v>
      </c>
      <c r="F21" s="17">
        <v>2011</v>
      </c>
      <c r="G21" s="17">
        <v>2012</v>
      </c>
      <c r="H21" s="17">
        <v>2013</v>
      </c>
      <c r="I21" s="17">
        <v>2014</v>
      </c>
      <c r="J21" s="17">
        <v>2015</v>
      </c>
      <c r="K21" s="17">
        <v>2016</v>
      </c>
      <c r="L21" s="57" t="s">
        <v>134</v>
      </c>
      <c r="M21" s="57" t="s">
        <v>135</v>
      </c>
      <c r="N21" s="19"/>
      <c r="O21" s="36"/>
      <c r="P21" s="36"/>
      <c r="Q21" s="36"/>
      <c r="R21" s="36"/>
      <c r="S21" s="36"/>
      <c r="T21" s="36"/>
      <c r="U21" s="36"/>
    </row>
    <row r="22" spans="1:21" s="34" customFormat="1" ht="15.75" x14ac:dyDescent="0.25">
      <c r="A22" s="20" t="s">
        <v>1</v>
      </c>
      <c r="B22" s="54" t="s">
        <v>95</v>
      </c>
      <c r="C22" s="53">
        <v>8.3585949999999993</v>
      </c>
      <c r="D22" s="53">
        <v>108.10707600000001</v>
      </c>
      <c r="E22" s="53">
        <v>118.475241</v>
      </c>
      <c r="F22" s="53">
        <v>68.096461000000005</v>
      </c>
      <c r="G22" s="53">
        <v>10.563726000000001</v>
      </c>
      <c r="H22" s="53">
        <v>53.348809000000003</v>
      </c>
      <c r="I22" s="53">
        <v>47.380226</v>
      </c>
      <c r="J22" s="53">
        <v>38.063631999999998</v>
      </c>
      <c r="K22" s="53">
        <v>45.553699999999999</v>
      </c>
      <c r="L22" s="53">
        <v>68.021347000000006</v>
      </c>
      <c r="M22" s="53">
        <v>43.545932000000001</v>
      </c>
      <c r="N22" s="19"/>
      <c r="O22" s="36"/>
      <c r="P22" s="36"/>
      <c r="Q22" s="36"/>
      <c r="R22" s="36"/>
      <c r="S22" s="36"/>
      <c r="T22" s="36"/>
      <c r="U22" s="36"/>
    </row>
    <row r="23" spans="1:21" s="34" customFormat="1" ht="15.75" x14ac:dyDescent="0.25">
      <c r="A23" s="20" t="s">
        <v>2</v>
      </c>
      <c r="B23" s="54" t="s">
        <v>380</v>
      </c>
      <c r="C23" s="171" t="s">
        <v>201</v>
      </c>
      <c r="D23" s="171" t="s">
        <v>201</v>
      </c>
      <c r="E23" s="53">
        <v>0.142287</v>
      </c>
      <c r="F23" s="53">
        <v>1.937441</v>
      </c>
      <c r="G23" s="53">
        <v>2.1343079999999999</v>
      </c>
      <c r="H23" s="53">
        <v>3.2209379999999999</v>
      </c>
      <c r="I23" s="53">
        <v>4.2686159999999997</v>
      </c>
      <c r="J23" s="53">
        <v>5</v>
      </c>
      <c r="K23" s="53">
        <v>4.3404990000000003</v>
      </c>
      <c r="L23" s="53">
        <v>15.587272</v>
      </c>
      <c r="M23" s="53">
        <v>14.272179</v>
      </c>
      <c r="N23" s="19"/>
      <c r="O23" s="36"/>
      <c r="P23" s="36"/>
      <c r="Q23" s="36"/>
      <c r="R23" s="36"/>
      <c r="S23" s="36"/>
      <c r="T23" s="36"/>
      <c r="U23" s="36"/>
    </row>
    <row r="24" spans="1:21" s="34" customFormat="1" ht="15.75" x14ac:dyDescent="0.25">
      <c r="A24" s="20" t="s">
        <v>3</v>
      </c>
      <c r="B24" s="54" t="s">
        <v>96</v>
      </c>
      <c r="C24" s="171" t="s">
        <v>201</v>
      </c>
      <c r="D24" s="171" t="s">
        <v>201</v>
      </c>
      <c r="E24" s="171" t="s">
        <v>201</v>
      </c>
      <c r="F24" s="171" t="s">
        <v>201</v>
      </c>
      <c r="G24" s="171" t="s">
        <v>201</v>
      </c>
      <c r="H24" s="171" t="s">
        <v>201</v>
      </c>
      <c r="I24" s="171" t="s">
        <v>201</v>
      </c>
      <c r="J24" s="171" t="s">
        <v>201</v>
      </c>
      <c r="K24" s="53">
        <v>0</v>
      </c>
      <c r="L24" s="53">
        <v>22.766999999999999</v>
      </c>
      <c r="M24" s="53">
        <v>23.533999999999999</v>
      </c>
      <c r="N24" s="19"/>
      <c r="O24" s="36"/>
      <c r="P24" s="36"/>
      <c r="Q24" s="36"/>
      <c r="R24" s="36"/>
      <c r="S24" s="36"/>
      <c r="T24" s="36"/>
      <c r="U24" s="36"/>
    </row>
    <row r="25" spans="1:21" s="34" customFormat="1" ht="15.75" x14ac:dyDescent="0.25">
      <c r="A25" s="20"/>
      <c r="B25" s="52" t="s">
        <v>381</v>
      </c>
      <c r="C25" s="53">
        <f>C22/Makro!G6*100</f>
        <v>3.4325137924216161E-2</v>
      </c>
      <c r="D25" s="53">
        <f>D22/Makro!H6*100</f>
        <v>0.5742254147750161</v>
      </c>
      <c r="E25" s="53">
        <f>(E22+E23)/Makro!I6*100</f>
        <v>0.66126830358232913</v>
      </c>
      <c r="F25" s="53">
        <f>(F22+F23)/Makro!J6*100</f>
        <v>0.34494765786054138</v>
      </c>
      <c r="G25" s="53">
        <f>(G22+G23)/Makro!K6*100</f>
        <v>5.8020006110863789E-2</v>
      </c>
      <c r="H25" s="53">
        <f>(H22+H23)/Makro!L6*100</f>
        <v>0.24777016584206912</v>
      </c>
      <c r="I25" s="53">
        <f>(I22+I23)/Makro!M6*100</f>
        <v>0.2180976459198864</v>
      </c>
      <c r="J25" s="53">
        <f>(J22+J23)/Makro!N6*100</f>
        <v>0.17683006971263962</v>
      </c>
      <c r="K25" s="53">
        <f>(K22+K23+K24)/Makro!O6*100</f>
        <v>0.20016377225887369</v>
      </c>
      <c r="L25" s="53">
        <f>(L22+L23+L24)/Makro!P6*100</f>
        <v>0.39593880823954103</v>
      </c>
      <c r="M25" s="53">
        <f>(M22+M23+M24)/Makro!Q6*100</f>
        <v>0.28233230621235811</v>
      </c>
      <c r="N25" s="33"/>
      <c r="O25" s="36"/>
      <c r="P25" s="36"/>
      <c r="Q25" s="36"/>
      <c r="R25" s="36"/>
      <c r="S25" s="36"/>
      <c r="T25" s="36"/>
      <c r="U25" s="36"/>
    </row>
    <row r="26" spans="1:21" s="34" customFormat="1" ht="15.75" x14ac:dyDescent="0.25">
      <c r="A26" s="51" t="s">
        <v>375</v>
      </c>
      <c r="B26" s="35"/>
      <c r="C26" s="28"/>
      <c r="D26" s="28"/>
      <c r="E26" s="28"/>
      <c r="F26" s="28"/>
      <c r="G26" s="28"/>
      <c r="H26" s="33"/>
      <c r="I26" s="33"/>
      <c r="J26" s="33"/>
      <c r="K26" s="33"/>
      <c r="L26" s="33"/>
      <c r="M26" s="33"/>
      <c r="N26" s="33"/>
      <c r="O26" s="36"/>
      <c r="P26" s="36"/>
      <c r="Q26" s="36"/>
      <c r="R26" s="36"/>
      <c r="S26" s="36"/>
      <c r="T26" s="36"/>
      <c r="U26" s="36"/>
    </row>
    <row r="27" spans="1:21" ht="15" hidden="1" customHeight="1" x14ac:dyDescent="0.25">
      <c r="A27" t="s">
        <v>93</v>
      </c>
    </row>
    <row r="28" spans="1:21" ht="15" hidden="1" customHeight="1" x14ac:dyDescent="0.25"/>
    <row r="29" spans="1:21" ht="15" hidden="1" customHeight="1" x14ac:dyDescent="0.25"/>
    <row r="30" spans="1:21" ht="15" hidden="1" customHeight="1" x14ac:dyDescent="0.25"/>
    <row r="31" spans="1:21" ht="15" hidden="1" customHeight="1" x14ac:dyDescent="0.25"/>
    <row r="32" spans="1:21"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spans="5:5" ht="15" hidden="1" customHeight="1" x14ac:dyDescent="0.25"/>
    <row r="50" spans="5:5" ht="15" hidden="1" customHeight="1" x14ac:dyDescent="0.25">
      <c r="E50" t="e">
        <f>select</f>
        <v>#NAME?</v>
      </c>
    </row>
  </sheetData>
  <mergeCells count="1">
    <mergeCell ref="A1:F1"/>
  </mergeCells>
  <pageMargins left="0.70866141732283472" right="0.70866141732283472" top="0.74803149606299213" bottom="0.74803149606299213" header="0.31496062992125984" footer="0.31496062992125984"/>
  <pageSetup paperSize="9" scale="68" orientation="landscape" r:id="rId1"/>
  <headerFooter>
    <oddHeader>&amp;LPolitisko partiju aptauja par fiskālās disciplīnas jautājumiem</oddHeader>
    <oddFooter>&amp;LFiskālās disciplīnas padome&amp;CPage &amp;P&amp;R&amp;D</oddFooter>
  </headerFooter>
  <ignoredErrors>
    <ignoredError sqref="C10:F10" formulaRange="1"/>
    <ignoredError sqref="E50" evalError="1"/>
    <ignoredError sqref="A3:A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59999389629810485"/>
    <pageSetUpPr fitToPage="1"/>
  </sheetPr>
  <dimension ref="A1:XFC59"/>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3" ht="15.75" x14ac:dyDescent="0.25">
      <c r="A1" s="23" t="s">
        <v>370</v>
      </c>
      <c r="B1" s="24"/>
      <c r="C1" s="24"/>
      <c r="D1" s="24"/>
      <c r="E1" s="24"/>
      <c r="F1" s="24"/>
      <c r="G1" s="25"/>
      <c r="H1" s="26"/>
      <c r="I1" s="51" t="s">
        <v>374</v>
      </c>
    </row>
    <row r="2" spans="1:13" ht="15.75" x14ac:dyDescent="0.25">
      <c r="A2" s="17" t="s">
        <v>0</v>
      </c>
      <c r="B2" s="17" t="s">
        <v>128</v>
      </c>
      <c r="C2" s="17"/>
      <c r="D2" s="17">
        <v>2019</v>
      </c>
      <c r="E2" s="17">
        <v>2020</v>
      </c>
      <c r="F2" s="17">
        <v>2021</v>
      </c>
      <c r="G2" s="17">
        <v>2022</v>
      </c>
      <c r="H2" s="27"/>
      <c r="I2" s="57" t="s">
        <v>150</v>
      </c>
      <c r="J2" s="57" t="s">
        <v>151</v>
      </c>
      <c r="K2" s="57" t="s">
        <v>436</v>
      </c>
      <c r="L2" s="57" t="s">
        <v>369</v>
      </c>
    </row>
    <row r="3" spans="1:13" ht="15.75" x14ac:dyDescent="0.25">
      <c r="A3" s="20" t="s">
        <v>1</v>
      </c>
      <c r="B3" s="55" t="s">
        <v>129</v>
      </c>
      <c r="C3" s="54" t="s">
        <v>132</v>
      </c>
      <c r="D3" s="53">
        <f>(I3-I5-I7-I9)+Izdevumi!D23+Rezerves!C10+'Riski finansēm'!C23</f>
        <v>11385.97899306101</v>
      </c>
      <c r="E3" s="53">
        <f>(J3-J5-J7-J9)+Izdevumi!E23+Rezerves!D10+'Riski finansēm'!D23</f>
        <v>11950.363253260724</v>
      </c>
      <c r="F3" s="53">
        <f>(K3-K5-K7-K9)+Izdevumi!F23+Rezerves!E10+'Riski finansēm'!E23</f>
        <v>12223.09186883347</v>
      </c>
      <c r="G3" s="53">
        <f>(L3-L5-L7-L9)+Izdevumi!G23+Rezerves!F10+'Riski finansēm'!F23</f>
        <v>12883.138829750473</v>
      </c>
      <c r="H3" s="28"/>
      <c r="I3" s="53">
        <f>Makro!R6/100*'Budžeta ieņēmumi un izdevumi'!I4</f>
        <v>11385.978993061011</v>
      </c>
      <c r="J3" s="53">
        <f>Makro!S6/100*'Budžeta ieņēmumi un izdevumi'!J4</f>
        <v>11950.363253260724</v>
      </c>
      <c r="K3" s="53">
        <f>Makro!T6/100*'Budžeta ieņēmumi un izdevumi'!K4</f>
        <v>12223.09186883347</v>
      </c>
      <c r="L3" s="53">
        <f>Makro!U6/100*'Budžeta ieņēmumi un izdevumi'!L4</f>
        <v>12883.138829750475</v>
      </c>
    </row>
    <row r="4" spans="1:13" ht="15.75" x14ac:dyDescent="0.25">
      <c r="A4" s="20" t="s">
        <v>2</v>
      </c>
      <c r="B4" s="56"/>
      <c r="C4" s="54" t="s">
        <v>133</v>
      </c>
      <c r="D4" s="53">
        <f>D3/Makro!R6*100</f>
        <v>37.099999999999994</v>
      </c>
      <c r="E4" s="53">
        <f>E3/Makro!S6*100</f>
        <v>36.799999999999997</v>
      </c>
      <c r="F4" s="53">
        <f>F3/Makro!T6*100</f>
        <v>35.700000000000003</v>
      </c>
      <c r="G4" s="53">
        <f>G3/Makro!U6*100</f>
        <v>35.699999999999996</v>
      </c>
      <c r="H4" s="28"/>
      <c r="I4" s="53">
        <v>37.1</v>
      </c>
      <c r="J4" s="53">
        <v>36.799999999999997</v>
      </c>
      <c r="K4" s="53">
        <v>35.700000000000003</v>
      </c>
      <c r="L4" s="53">
        <f>K4</f>
        <v>35.700000000000003</v>
      </c>
    </row>
    <row r="5" spans="1:13" ht="15.75" x14ac:dyDescent="0.25">
      <c r="A5" s="20" t="s">
        <v>3</v>
      </c>
      <c r="B5" s="168" t="s">
        <v>384</v>
      </c>
      <c r="C5" s="54" t="s">
        <v>132</v>
      </c>
      <c r="D5" s="53">
        <f>Rezerves!C3</f>
        <v>43.545932000000001</v>
      </c>
      <c r="E5" s="53">
        <f>Rezerves!D3</f>
        <v>43.545932000000001</v>
      </c>
      <c r="F5" s="53">
        <f>Rezerves!E3</f>
        <v>43.545932000000001</v>
      </c>
      <c r="G5" s="53">
        <f>Rezerves!F3</f>
        <v>43.545932000000001</v>
      </c>
      <c r="H5" s="28"/>
      <c r="I5" s="53">
        <f>Rezerves!C15</f>
        <v>43.545932000000001</v>
      </c>
      <c r="J5" s="53">
        <f>Rezerves!D15</f>
        <v>43.545932000000001</v>
      </c>
      <c r="K5" s="53">
        <f>Rezerves!E15</f>
        <v>43.545932000000001</v>
      </c>
      <c r="L5" s="53">
        <f>Rezerves!F15</f>
        <v>43.545932000000001</v>
      </c>
    </row>
    <row r="6" spans="1:13" ht="15.75" x14ac:dyDescent="0.25">
      <c r="A6" s="20" t="s">
        <v>4</v>
      </c>
      <c r="B6" s="168"/>
      <c r="C6" s="54" t="s">
        <v>133</v>
      </c>
      <c r="D6" s="53">
        <f>D5/Makro!R6*100</f>
        <v>0.14188978200158031</v>
      </c>
      <c r="E6" s="53">
        <f>E5/Makro!S6*100</f>
        <v>0.13409553028965471</v>
      </c>
      <c r="F6" s="53">
        <f>F5/Makro!T6*100</f>
        <v>0.12718465909299959</v>
      </c>
      <c r="G6" s="53">
        <f>G5/Makro!U6*100</f>
        <v>0.12066855701423113</v>
      </c>
      <c r="H6" s="28"/>
      <c r="I6" s="53">
        <f>Makro!$Q$86</f>
        <v>0.15617239212828926</v>
      </c>
      <c r="J6" s="53">
        <f>Makro!$Q$86</f>
        <v>0.15617239212828926</v>
      </c>
      <c r="K6" s="53">
        <f>Makro!$Q$86</f>
        <v>0.15617239212828926</v>
      </c>
      <c r="L6" s="53">
        <f>Makro!$Q$86</f>
        <v>0.15617239212828926</v>
      </c>
      <c r="M6" s="167"/>
    </row>
    <row r="7" spans="1:13" ht="15.75" x14ac:dyDescent="0.25">
      <c r="A7" s="20" t="s">
        <v>5</v>
      </c>
      <c r="B7" s="168" t="s">
        <v>385</v>
      </c>
      <c r="C7" s="54" t="s">
        <v>132</v>
      </c>
      <c r="D7" s="53">
        <f>Rezerves!C4</f>
        <v>14.272179</v>
      </c>
      <c r="E7" s="53">
        <f>Rezerves!D4</f>
        <v>14.272179</v>
      </c>
      <c r="F7" s="53">
        <f>Rezerves!E4</f>
        <v>14.272179</v>
      </c>
      <c r="G7" s="53">
        <f>Rezerves!F4</f>
        <v>14.272179</v>
      </c>
      <c r="H7" s="28"/>
      <c r="I7" s="53">
        <f>Rezerves!C16</f>
        <v>14.272179</v>
      </c>
      <c r="J7" s="53">
        <f>Rezerves!D16</f>
        <v>14.272179</v>
      </c>
      <c r="K7" s="53">
        <f>Rezerves!E16</f>
        <v>14.272179</v>
      </c>
      <c r="L7" s="53">
        <f>Rezerves!F16</f>
        <v>14.272179</v>
      </c>
    </row>
    <row r="8" spans="1:13" ht="15.75" x14ac:dyDescent="0.25">
      <c r="A8" s="20" t="s">
        <v>6</v>
      </c>
      <c r="B8" s="168"/>
      <c r="C8" s="54" t="s">
        <v>133</v>
      </c>
      <c r="D8" s="53">
        <f>D7/Makro!R6*100</f>
        <v>4.6504375356980134E-2</v>
      </c>
      <c r="E8" s="53">
        <f>E7/Makro!S6*100</f>
        <v>4.3949809396521211E-2</v>
      </c>
      <c r="F8" s="53">
        <f>F7/Makro!T6*100</f>
        <v>4.1684771395621247E-2</v>
      </c>
      <c r="G8" s="53">
        <f>G7/Makro!U6*100</f>
        <v>3.9549118971177653E-2</v>
      </c>
      <c r="H8" s="28"/>
      <c r="I8" s="53">
        <f>Makro!$Q$85</f>
        <v>5.2057464042763082E-2</v>
      </c>
      <c r="J8" s="53">
        <f>Makro!$Q$85</f>
        <v>5.2057464042763082E-2</v>
      </c>
      <c r="K8" s="53">
        <f>Makro!$Q$85</f>
        <v>5.2057464042763082E-2</v>
      </c>
      <c r="L8" s="53">
        <f>Makro!$Q$85</f>
        <v>5.2057464042763082E-2</v>
      </c>
    </row>
    <row r="9" spans="1:13" ht="15.75" x14ac:dyDescent="0.25">
      <c r="A9" s="20" t="s">
        <v>7</v>
      </c>
      <c r="B9" s="168" t="s">
        <v>386</v>
      </c>
      <c r="C9" s="54" t="s">
        <v>132</v>
      </c>
      <c r="D9" s="53">
        <f>Rezerves!C5</f>
        <v>30.689970331700842</v>
      </c>
      <c r="E9" s="53">
        <f>Rezerves!D5</f>
        <v>32.473813188208496</v>
      </c>
      <c r="F9" s="53">
        <f>Rezerves!E5</f>
        <v>34.238352573763216</v>
      </c>
      <c r="G9" s="53">
        <f>Rezerves!F5</f>
        <v>36.087223612746428</v>
      </c>
      <c r="H9" s="28"/>
      <c r="I9" s="53">
        <f>Rezerves!C17</f>
        <v>30.689970331700842</v>
      </c>
      <c r="J9" s="53">
        <f>Rezerves!D17</f>
        <v>32.473813188208496</v>
      </c>
      <c r="K9" s="53">
        <f>Rezerves!E17</f>
        <v>34.238352573763216</v>
      </c>
      <c r="L9" s="53">
        <f>Rezerves!F17</f>
        <v>36.087223612746428</v>
      </c>
    </row>
    <row r="10" spans="1:13" ht="15.75" x14ac:dyDescent="0.25">
      <c r="A10" s="20" t="s">
        <v>8</v>
      </c>
      <c r="B10" s="168"/>
      <c r="C10" s="54" t="s">
        <v>133</v>
      </c>
      <c r="D10" s="53">
        <f>D9/Makro!R6*100</f>
        <v>0.1</v>
      </c>
      <c r="E10" s="53">
        <f>E9/Makro!S6*100</f>
        <v>0.1</v>
      </c>
      <c r="F10" s="53">
        <f>F9/Makro!T6*100</f>
        <v>0.1</v>
      </c>
      <c r="G10" s="53">
        <f>G9/Makro!U6*100</f>
        <v>0.1</v>
      </c>
      <c r="H10" s="28"/>
      <c r="I10" s="53">
        <v>0.1</v>
      </c>
      <c r="J10" s="53">
        <v>0.1</v>
      </c>
      <c r="K10" s="53">
        <v>0.1</v>
      </c>
      <c r="L10" s="53">
        <v>0.1</v>
      </c>
    </row>
    <row r="11" spans="1:13" ht="15.75" x14ac:dyDescent="0.25">
      <c r="A11" s="170" t="s">
        <v>9</v>
      </c>
      <c r="B11" s="55" t="s">
        <v>130</v>
      </c>
      <c r="C11" s="54" t="s">
        <v>132</v>
      </c>
      <c r="D11" s="53">
        <f>I11+Ieņēmumi!C23</f>
        <v>11079.079289744004</v>
      </c>
      <c r="E11" s="53">
        <f>J11+Ieņēmumi!D23</f>
        <v>11820.468000507892</v>
      </c>
      <c r="F11" s="53">
        <f>K11+Ieņēmumi!E23</f>
        <v>12086.138458538415</v>
      </c>
      <c r="G11" s="53">
        <f>L11+Ieņēmumi!F23</f>
        <v>12738.789935299486</v>
      </c>
      <c r="H11" s="28"/>
      <c r="I11" s="53">
        <f>Makro!R6/100*'Budžeta ieņēmumi un izdevumi'!I12</f>
        <v>11079.079289744004</v>
      </c>
      <c r="J11" s="53">
        <f>Makro!S6/100*'Budžeta ieņēmumi un izdevumi'!J12</f>
        <v>11820.468000507892</v>
      </c>
      <c r="K11" s="53">
        <f>Makro!T6/100*'Budžeta ieņēmumi un izdevumi'!K12</f>
        <v>12086.138458538415</v>
      </c>
      <c r="L11" s="53">
        <f>Makro!U6/100*'Budžeta ieņēmumi un izdevumi'!L12</f>
        <v>12738.789935299486</v>
      </c>
    </row>
    <row r="12" spans="1:13" ht="15.75" x14ac:dyDescent="0.25">
      <c r="A12" s="170" t="s">
        <v>10</v>
      </c>
      <c r="B12" s="56"/>
      <c r="C12" s="54" t="s">
        <v>133</v>
      </c>
      <c r="D12" s="53">
        <f>D11/Makro!R6*100</f>
        <v>36.1</v>
      </c>
      <c r="E12" s="53">
        <f>E11/Makro!S6*100</f>
        <v>36.4</v>
      </c>
      <c r="F12" s="53">
        <f>F11/Makro!T6*100</f>
        <v>35.299999999999997</v>
      </c>
      <c r="G12" s="53">
        <f>G11/Makro!U6*100</f>
        <v>35.29999999999999</v>
      </c>
      <c r="H12" s="28"/>
      <c r="I12" s="53">
        <v>36.1</v>
      </c>
      <c r="J12" s="53">
        <v>36.4</v>
      </c>
      <c r="K12" s="53">
        <v>35.299999999999997</v>
      </c>
      <c r="L12" s="53">
        <f>K12</f>
        <v>35.299999999999997</v>
      </c>
    </row>
    <row r="13" spans="1:13" ht="15.75" x14ac:dyDescent="0.25">
      <c r="A13" s="170" t="s">
        <v>11</v>
      </c>
      <c r="B13" s="169" t="s">
        <v>435</v>
      </c>
      <c r="C13" s="54" t="s">
        <v>132</v>
      </c>
      <c r="D13" s="53">
        <f>I13+Ieņēmumi!C23</f>
        <v>9268.3710401736535</v>
      </c>
      <c r="E13" s="53">
        <f>J13+Ieņēmumi!D23</f>
        <v>9904.5130224035911</v>
      </c>
      <c r="F13" s="53">
        <f>K13+Ieņēmumi!E23</f>
        <v>10374.220829850256</v>
      </c>
      <c r="G13" s="53">
        <f>L13+Ieņēmumi!F23</f>
        <v>10934.428754662167</v>
      </c>
      <c r="H13" s="28"/>
      <c r="I13" s="53">
        <f>Makro!R6/100*'Budžeta ieņēmumi un izdevumi'!I14</f>
        <v>9268.3710401736535</v>
      </c>
      <c r="J13" s="53">
        <f>Makro!S6/100*'Budžeta ieņēmumi un izdevumi'!J14</f>
        <v>9904.5130224035911</v>
      </c>
      <c r="K13" s="53">
        <f>Makro!T6/100*'Budžeta ieņēmumi un izdevumi'!K14</f>
        <v>10374.220829850256</v>
      </c>
      <c r="L13" s="53">
        <f>Makro!U6/100*'Budžeta ieņēmumi un izdevumi'!L14</f>
        <v>10934.428754662167</v>
      </c>
    </row>
    <row r="14" spans="1:13" ht="15.75" x14ac:dyDescent="0.25">
      <c r="A14" s="170" t="s">
        <v>12</v>
      </c>
      <c r="B14" s="56"/>
      <c r="C14" s="54" t="s">
        <v>133</v>
      </c>
      <c r="D14" s="53">
        <f>D13/Makro!R6*100</f>
        <v>30.2</v>
      </c>
      <c r="E14" s="53">
        <f>E13/Makro!S6*100</f>
        <v>30.500000000000004</v>
      </c>
      <c r="F14" s="53">
        <f>F13/Makro!T6*100</f>
        <v>30.300000000000004</v>
      </c>
      <c r="G14" s="53">
        <f>G13/Makro!U6*100</f>
        <v>30.3</v>
      </c>
      <c r="H14" s="28"/>
      <c r="I14" s="53">
        <v>30.2</v>
      </c>
      <c r="J14" s="53">
        <v>30.5</v>
      </c>
      <c r="K14" s="53">
        <v>30.3</v>
      </c>
      <c r="L14" s="53">
        <f>K14</f>
        <v>30.3</v>
      </c>
    </row>
    <row r="15" spans="1:13" ht="15.75" x14ac:dyDescent="0.25">
      <c r="A15" s="170" t="s">
        <v>13</v>
      </c>
      <c r="B15" s="55" t="s">
        <v>131</v>
      </c>
      <c r="C15" s="54" t="s">
        <v>132</v>
      </c>
      <c r="D15" s="53">
        <f>D11-D3</f>
        <v>-306.89970331700533</v>
      </c>
      <c r="E15" s="53">
        <f>E11-E3</f>
        <v>-129.89525275283268</v>
      </c>
      <c r="F15" s="53">
        <f>F11-F3</f>
        <v>-136.95341029505471</v>
      </c>
      <c r="G15" s="53">
        <f>G11-G3</f>
        <v>-144.34889445098634</v>
      </c>
      <c r="H15" s="28"/>
      <c r="I15" s="53">
        <f>I11-I3</f>
        <v>-306.89970331700715</v>
      </c>
      <c r="J15" s="53">
        <f>J11-J3</f>
        <v>-129.89525275283268</v>
      </c>
      <c r="K15" s="53">
        <f>K11-K3</f>
        <v>-136.95341029505471</v>
      </c>
      <c r="L15" s="53">
        <f>L11-L3</f>
        <v>-144.34889445098815</v>
      </c>
    </row>
    <row r="16" spans="1:13" ht="15.75" x14ac:dyDescent="0.25">
      <c r="A16" s="170" t="s">
        <v>14</v>
      </c>
      <c r="B16" s="56"/>
      <c r="C16" s="54" t="s">
        <v>133</v>
      </c>
      <c r="D16" s="53">
        <f>D15/Makro!R6*100</f>
        <v>-0.99999999999999001</v>
      </c>
      <c r="E16" s="53">
        <f>E15/Makro!S6*100</f>
        <v>-0.39999999999999603</v>
      </c>
      <c r="F16" s="53">
        <f>F15/Makro!T6*100</f>
        <v>-0.40000000000000541</v>
      </c>
      <c r="G16" s="53">
        <f>G15/Makro!U6*100</f>
        <v>-0.40000000000000174</v>
      </c>
      <c r="H16" s="28"/>
      <c r="I16" s="53">
        <f>I15/Makro!R6*100</f>
        <v>-0.999999999999996</v>
      </c>
      <c r="J16" s="53">
        <f>J15/Makro!S6*100</f>
        <v>-0.39999999999999603</v>
      </c>
      <c r="K16" s="53">
        <f>K15/Makro!T6*100</f>
        <v>-0.40000000000000541</v>
      </c>
      <c r="L16" s="53">
        <f>L15/Makro!U6*100</f>
        <v>-0.40000000000000679</v>
      </c>
    </row>
    <row r="17" spans="1:15" ht="15.75" x14ac:dyDescent="0.25">
      <c r="A17" s="32"/>
      <c r="B17" s="32"/>
      <c r="C17" s="32"/>
      <c r="D17" s="28"/>
      <c r="E17" s="28"/>
      <c r="F17" s="28"/>
      <c r="G17" s="28"/>
      <c r="H17" s="28"/>
      <c r="I17" s="167"/>
      <c r="J17" s="167"/>
      <c r="K17" s="167"/>
      <c r="L17" s="167"/>
    </row>
    <row r="18" spans="1:15" ht="15.75" x14ac:dyDescent="0.25">
      <c r="A18" s="32"/>
      <c r="B18" s="32"/>
      <c r="C18" s="32"/>
      <c r="D18" s="28"/>
      <c r="E18" s="28"/>
      <c r="F18" s="28"/>
      <c r="G18" s="28"/>
      <c r="H18" s="28"/>
    </row>
    <row r="19" spans="1:15" ht="15.75" x14ac:dyDescent="0.25">
      <c r="A19" s="50" t="s">
        <v>22</v>
      </c>
      <c r="B19" s="32"/>
      <c r="C19" s="32"/>
      <c r="D19" s="32"/>
      <c r="E19" s="32"/>
      <c r="F19" s="32"/>
      <c r="G19" s="32"/>
      <c r="H19" s="28"/>
    </row>
    <row r="20" spans="1:15" ht="15.75" x14ac:dyDescent="0.25">
      <c r="A20" s="17" t="s">
        <v>0</v>
      </c>
      <c r="B20" s="17" t="s">
        <v>128</v>
      </c>
      <c r="C20" s="17"/>
      <c r="D20" s="17">
        <v>2007</v>
      </c>
      <c r="E20" s="17">
        <v>2008</v>
      </c>
      <c r="F20" s="17">
        <v>2009</v>
      </c>
      <c r="G20" s="17">
        <v>2010</v>
      </c>
      <c r="H20" s="17">
        <v>2011</v>
      </c>
      <c r="I20" s="17">
        <v>2012</v>
      </c>
      <c r="J20" s="17">
        <v>2013</v>
      </c>
      <c r="K20" s="17">
        <v>2014</v>
      </c>
      <c r="L20" s="17">
        <v>2015</v>
      </c>
      <c r="M20" s="17">
        <v>2016</v>
      </c>
      <c r="N20" s="57" t="s">
        <v>134</v>
      </c>
      <c r="O20" s="57" t="s">
        <v>135</v>
      </c>
    </row>
    <row r="21" spans="1:15" ht="15.75" x14ac:dyDescent="0.25">
      <c r="A21" s="20" t="s">
        <v>1</v>
      </c>
      <c r="B21" s="55" t="s">
        <v>129</v>
      </c>
      <c r="C21" s="54" t="s">
        <v>132</v>
      </c>
      <c r="D21" s="53">
        <v>7678.9</v>
      </c>
      <c r="E21" s="53">
        <v>9167.2999999999993</v>
      </c>
      <c r="F21" s="53">
        <v>8316.2999999999993</v>
      </c>
      <c r="G21" s="53">
        <v>8162.3</v>
      </c>
      <c r="H21" s="53">
        <v>8216.7000000000007</v>
      </c>
      <c r="I21" s="53">
        <v>8309.2999999999993</v>
      </c>
      <c r="J21" s="53">
        <v>8596.5</v>
      </c>
      <c r="K21" s="53">
        <v>9045.2999999999993</v>
      </c>
      <c r="L21" s="53">
        <v>9353.1</v>
      </c>
      <c r="M21" s="53">
        <v>9309.7999999999993</v>
      </c>
      <c r="N21" s="53">
        <v>10089.9</v>
      </c>
      <c r="O21" s="53">
        <f>Makro!Q6/100*'Budžeta ieņēmumi un izdevumi'!O22</f>
        <v>10891.809857165392</v>
      </c>
    </row>
    <row r="22" spans="1:15" ht="15.75" x14ac:dyDescent="0.25">
      <c r="A22" s="20" t="s">
        <v>2</v>
      </c>
      <c r="B22" s="56"/>
      <c r="C22" s="54" t="s">
        <v>133</v>
      </c>
      <c r="D22" s="53">
        <v>34</v>
      </c>
      <c r="E22" s="53">
        <v>37.6</v>
      </c>
      <c r="F22" s="53">
        <v>44.2</v>
      </c>
      <c r="G22" s="53">
        <v>45.5</v>
      </c>
      <c r="H22" s="53">
        <v>40.5</v>
      </c>
      <c r="I22" s="53">
        <v>38</v>
      </c>
      <c r="J22" s="53">
        <v>37.700000000000003</v>
      </c>
      <c r="K22" s="53">
        <v>38.200000000000003</v>
      </c>
      <c r="L22" s="53">
        <v>38.4</v>
      </c>
      <c r="M22" s="53">
        <v>37.299999999999997</v>
      </c>
      <c r="N22" s="53">
        <v>37.6</v>
      </c>
      <c r="O22" s="53">
        <v>37.799999999999997</v>
      </c>
    </row>
    <row r="23" spans="1:15" ht="15.75" x14ac:dyDescent="0.25">
      <c r="A23" s="20" t="s">
        <v>3</v>
      </c>
      <c r="B23" s="168" t="s">
        <v>384</v>
      </c>
      <c r="C23" s="54" t="s">
        <v>132</v>
      </c>
      <c r="D23" s="171" t="s">
        <v>201</v>
      </c>
      <c r="E23" s="53">
        <f>Rezerves!C22</f>
        <v>8.3585949999999993</v>
      </c>
      <c r="F23" s="53">
        <f>Rezerves!D22</f>
        <v>108.10707600000001</v>
      </c>
      <c r="G23" s="53">
        <f>Rezerves!E22</f>
        <v>118.475241</v>
      </c>
      <c r="H23" s="53">
        <f>Rezerves!F22</f>
        <v>68.096461000000005</v>
      </c>
      <c r="I23" s="53">
        <f>Rezerves!G22</f>
        <v>10.563726000000001</v>
      </c>
      <c r="J23" s="53">
        <f>Rezerves!H22</f>
        <v>53.348809000000003</v>
      </c>
      <c r="K23" s="53">
        <f>Rezerves!I22</f>
        <v>47.380226</v>
      </c>
      <c r="L23" s="53">
        <f>Rezerves!J22</f>
        <v>38.063631999999998</v>
      </c>
      <c r="M23" s="53">
        <f>Rezerves!K22</f>
        <v>45.553699999999999</v>
      </c>
      <c r="N23" s="53">
        <f>Rezerves!L22</f>
        <v>68.021347000000006</v>
      </c>
      <c r="O23" s="53">
        <f>Rezerves!M22</f>
        <v>43.545932000000001</v>
      </c>
    </row>
    <row r="24" spans="1:15" ht="15.75" x14ac:dyDescent="0.25">
      <c r="A24" s="20" t="s">
        <v>4</v>
      </c>
      <c r="B24" s="168"/>
      <c r="C24" s="54" t="s">
        <v>133</v>
      </c>
      <c r="D24" s="171" t="s">
        <v>201</v>
      </c>
      <c r="E24" s="53">
        <f>E23/Makro!G6*100</f>
        <v>3.4325137924216161E-2</v>
      </c>
      <c r="F24" s="53">
        <f>F23/Makro!H6*100</f>
        <v>0.5742254147750161</v>
      </c>
      <c r="G24" s="53">
        <f>G23/Makro!I6*100</f>
        <v>0.66047508284422873</v>
      </c>
      <c r="H24" s="53">
        <f>H23/Makro!J6*100</f>
        <v>0.33540491190311938</v>
      </c>
      <c r="I24" s="53">
        <f>I23/Makro!K6*100</f>
        <v>4.8267900926512772E-2</v>
      </c>
      <c r="J24" s="53">
        <f>J23/Makro!L6*100</f>
        <v>0.23366276065202962</v>
      </c>
      <c r="K24" s="53">
        <f>K23/Makro!M6*100</f>
        <v>0.20007255445828187</v>
      </c>
      <c r="L24" s="53">
        <f>L23/Makro!N6*100</f>
        <v>0.15629881613506869</v>
      </c>
      <c r="M24" s="53">
        <f>M23/Makro!O6*100</f>
        <v>0.18275071281030195</v>
      </c>
      <c r="N24" s="53">
        <f>N23/Makro!P6*100</f>
        <v>0.25318105144025793</v>
      </c>
      <c r="O24" s="53">
        <f>O23/Makro!Q6*100</f>
        <v>0.15112605261990708</v>
      </c>
    </row>
    <row r="25" spans="1:15" ht="15.75" x14ac:dyDescent="0.25">
      <c r="A25" s="20" t="s">
        <v>5</v>
      </c>
      <c r="B25" s="168" t="s">
        <v>385</v>
      </c>
      <c r="C25" s="54" t="s">
        <v>132</v>
      </c>
      <c r="D25" s="171" t="s">
        <v>201</v>
      </c>
      <c r="E25" s="171" t="s">
        <v>201</v>
      </c>
      <c r="F25" s="171" t="s">
        <v>201</v>
      </c>
      <c r="G25" s="53">
        <f>Rezerves!E23</f>
        <v>0.142287</v>
      </c>
      <c r="H25" s="53">
        <f>Rezerves!F23</f>
        <v>1.937441</v>
      </c>
      <c r="I25" s="53">
        <f>Rezerves!G23</f>
        <v>2.1343079999999999</v>
      </c>
      <c r="J25" s="53">
        <f>Rezerves!H23</f>
        <v>3.2209379999999999</v>
      </c>
      <c r="K25" s="53">
        <f>Rezerves!I23</f>
        <v>4.2686159999999997</v>
      </c>
      <c r="L25" s="53">
        <f>Rezerves!J23</f>
        <v>5</v>
      </c>
      <c r="M25" s="53">
        <f>Rezerves!K23</f>
        <v>4.3404990000000003</v>
      </c>
      <c r="N25" s="53">
        <f>Rezerves!L23</f>
        <v>15.587272</v>
      </c>
      <c r="O25" s="53">
        <f>Rezerves!M23</f>
        <v>14.272179</v>
      </c>
    </row>
    <row r="26" spans="1:15" ht="15.75" x14ac:dyDescent="0.25">
      <c r="A26" s="20" t="s">
        <v>6</v>
      </c>
      <c r="B26" s="168"/>
      <c r="C26" s="54" t="s">
        <v>133</v>
      </c>
      <c r="D26" s="171" t="s">
        <v>201</v>
      </c>
      <c r="E26" s="171" t="s">
        <v>201</v>
      </c>
      <c r="F26" s="171" t="s">
        <v>201</v>
      </c>
      <c r="G26" s="53">
        <f>G25/Makro!I6*100</f>
        <v>7.9322073810051818E-4</v>
      </c>
      <c r="H26" s="53">
        <f>H25/Makro!J6*100</f>
        <v>9.5427459574219491E-3</v>
      </c>
      <c r="I26" s="53">
        <f>I25/Makro!K6*100</f>
        <v>9.7521051843510141E-3</v>
      </c>
      <c r="J26" s="53">
        <f>J25/Makro!L6*100</f>
        <v>1.4107405190039519E-2</v>
      </c>
      <c r="K26" s="53">
        <f>K25/Makro!M6*100</f>
        <v>1.8025091461604536E-2</v>
      </c>
      <c r="L26" s="53">
        <f>L25/Makro!N6*100</f>
        <v>2.0531253577570935E-2</v>
      </c>
      <c r="M26" s="53">
        <f>M25/Makro!O6*100</f>
        <v>1.7413059448571747E-2</v>
      </c>
      <c r="N26" s="53">
        <f>N25/Makro!P6*100</f>
        <v>5.8017109159059901E-2</v>
      </c>
      <c r="O26" s="53">
        <f>O25/Makro!Q6*100</f>
        <v>4.9531563006958559E-2</v>
      </c>
    </row>
    <row r="27" spans="1:15" ht="15.75" x14ac:dyDescent="0.25">
      <c r="A27" s="20" t="s">
        <v>7</v>
      </c>
      <c r="B27" s="168" t="s">
        <v>386</v>
      </c>
      <c r="C27" s="54" t="s">
        <v>132</v>
      </c>
      <c r="D27" s="171" t="s">
        <v>201</v>
      </c>
      <c r="E27" s="171" t="s">
        <v>201</v>
      </c>
      <c r="F27" s="171" t="s">
        <v>201</v>
      </c>
      <c r="G27" s="171" t="s">
        <v>201</v>
      </c>
      <c r="H27" s="171" t="s">
        <v>201</v>
      </c>
      <c r="I27" s="171" t="s">
        <v>201</v>
      </c>
      <c r="J27" s="171" t="s">
        <v>201</v>
      </c>
      <c r="K27" s="171" t="s">
        <v>201</v>
      </c>
      <c r="L27" s="171" t="s">
        <v>201</v>
      </c>
      <c r="M27" s="53">
        <f>Rezerves!K24</f>
        <v>0</v>
      </c>
      <c r="N27" s="53">
        <f>Rezerves!L24</f>
        <v>22.766999999999999</v>
      </c>
      <c r="O27" s="53">
        <f>Rezerves!M24</f>
        <v>23.533999999999999</v>
      </c>
    </row>
    <row r="28" spans="1:15" ht="15.75" x14ac:dyDescent="0.25">
      <c r="A28" s="20" t="s">
        <v>8</v>
      </c>
      <c r="B28" s="168"/>
      <c r="C28" s="54" t="s">
        <v>133</v>
      </c>
      <c r="D28" s="171" t="s">
        <v>201</v>
      </c>
      <c r="E28" s="171" t="s">
        <v>201</v>
      </c>
      <c r="F28" s="171" t="s">
        <v>201</v>
      </c>
      <c r="G28" s="171" t="s">
        <v>201</v>
      </c>
      <c r="H28" s="171" t="s">
        <v>201</v>
      </c>
      <c r="I28" s="171" t="s">
        <v>201</v>
      </c>
      <c r="J28" s="171" t="s">
        <v>201</v>
      </c>
      <c r="K28" s="171" t="s">
        <v>201</v>
      </c>
      <c r="L28" s="171" t="s">
        <v>201</v>
      </c>
      <c r="M28" s="53">
        <f>M27/Makro!O6*100</f>
        <v>0</v>
      </c>
      <c r="N28" s="53">
        <f>N27/Makro!P6*100</f>
        <v>8.4740647640223182E-2</v>
      </c>
      <c r="O28" s="53">
        <f>O27/Makro!Q6*100</f>
        <v>8.1674690585492427E-2</v>
      </c>
    </row>
    <row r="29" spans="1:15" ht="15.75" x14ac:dyDescent="0.25">
      <c r="A29" s="170" t="s">
        <v>9</v>
      </c>
      <c r="B29" s="55" t="s">
        <v>130</v>
      </c>
      <c r="C29" s="54" t="s">
        <v>132</v>
      </c>
      <c r="D29" s="53">
        <v>7563.1</v>
      </c>
      <c r="E29" s="53">
        <v>8143.5</v>
      </c>
      <c r="F29" s="53">
        <v>6598.1</v>
      </c>
      <c r="G29" s="53">
        <v>6604.3</v>
      </c>
      <c r="H29" s="53">
        <v>7342.4</v>
      </c>
      <c r="I29" s="53">
        <v>8045.4</v>
      </c>
      <c r="J29" s="53">
        <v>8377.2999999999993</v>
      </c>
      <c r="K29" s="53">
        <v>8757</v>
      </c>
      <c r="L29" s="53">
        <v>9055.1</v>
      </c>
      <c r="M29" s="53">
        <v>9319.2999999999993</v>
      </c>
      <c r="N29" s="53">
        <v>9964.7000000000007</v>
      </c>
      <c r="O29" s="53">
        <f>Makro!Q6/100*'Budžeta ieņēmumi un izdevumi'!O30</f>
        <v>10603.666739250964</v>
      </c>
    </row>
    <row r="30" spans="1:15" ht="15.75" x14ac:dyDescent="0.25">
      <c r="A30" s="170" t="s">
        <v>10</v>
      </c>
      <c r="B30" s="56"/>
      <c r="C30" s="54" t="s">
        <v>133</v>
      </c>
      <c r="D30" s="53">
        <v>33.5</v>
      </c>
      <c r="E30" s="53">
        <v>33.4</v>
      </c>
      <c r="F30" s="53">
        <v>35</v>
      </c>
      <c r="G30" s="53">
        <v>36.799999999999997</v>
      </c>
      <c r="H30" s="53">
        <v>36.200000000000003</v>
      </c>
      <c r="I30" s="53">
        <v>36.799999999999997</v>
      </c>
      <c r="J30" s="53">
        <v>36.700000000000003</v>
      </c>
      <c r="K30" s="53">
        <v>37</v>
      </c>
      <c r="L30" s="53">
        <v>37.200000000000003</v>
      </c>
      <c r="M30" s="53">
        <v>37.4</v>
      </c>
      <c r="N30" s="53">
        <v>37.1</v>
      </c>
      <c r="O30" s="53">
        <v>36.799999999999997</v>
      </c>
    </row>
    <row r="31" spans="1:15" ht="15.75" x14ac:dyDescent="0.25">
      <c r="A31" s="170" t="s">
        <v>11</v>
      </c>
      <c r="B31" s="169" t="s">
        <v>435</v>
      </c>
      <c r="C31" s="54" t="s">
        <v>132</v>
      </c>
      <c r="D31" s="53">
        <v>6414.1</v>
      </c>
      <c r="E31" s="53">
        <v>6885</v>
      </c>
      <c r="F31" s="53">
        <v>5245.2</v>
      </c>
      <c r="G31" s="53">
        <v>5120.3</v>
      </c>
      <c r="H31" s="53">
        <v>5757.3</v>
      </c>
      <c r="I31" s="53">
        <v>6385.9</v>
      </c>
      <c r="J31" s="53">
        <v>6754.8</v>
      </c>
      <c r="K31" s="53">
        <v>7102.7</v>
      </c>
      <c r="L31" s="53">
        <v>7372.7</v>
      </c>
      <c r="M31" s="53">
        <v>7803.6</v>
      </c>
      <c r="N31" s="53">
        <f>Makro!P6/100*'Budžeta ieņēmumi un izdevumi'!N32</f>
        <v>8409.2713454995173</v>
      </c>
      <c r="O31" s="53">
        <f>Makro!Q6/100*'Budžeta ieņēmumi un izdevumi'!O32</f>
        <v>8845.993719972952</v>
      </c>
    </row>
    <row r="32" spans="1:15" ht="15.75" x14ac:dyDescent="0.25">
      <c r="A32" s="170" t="s">
        <v>12</v>
      </c>
      <c r="B32" s="56"/>
      <c r="C32" s="54" t="s">
        <v>133</v>
      </c>
      <c r="D32" s="53">
        <v>28.4</v>
      </c>
      <c r="E32" s="53">
        <v>28.3</v>
      </c>
      <c r="F32" s="53">
        <v>27.9</v>
      </c>
      <c r="G32" s="53">
        <v>28.5</v>
      </c>
      <c r="H32" s="53">
        <v>28.4</v>
      </c>
      <c r="I32" s="53">
        <v>29.2</v>
      </c>
      <c r="J32" s="53">
        <v>29.6</v>
      </c>
      <c r="K32" s="53">
        <v>30.1</v>
      </c>
      <c r="L32" s="53">
        <v>30.4</v>
      </c>
      <c r="M32" s="53">
        <v>31.4</v>
      </c>
      <c r="N32" s="53">
        <v>31.3</v>
      </c>
      <c r="O32" s="53">
        <v>30.7</v>
      </c>
    </row>
    <row r="33" spans="1:15" ht="15.75" x14ac:dyDescent="0.25">
      <c r="A33" s="170" t="s">
        <v>13</v>
      </c>
      <c r="B33" s="55" t="s">
        <v>131</v>
      </c>
      <c r="C33" s="54" t="s">
        <v>132</v>
      </c>
      <c r="D33" s="53">
        <v>-115.8</v>
      </c>
      <c r="E33" s="53">
        <v>-1023.8</v>
      </c>
      <c r="F33" s="53">
        <v>-1718.3</v>
      </c>
      <c r="G33" s="53">
        <v>-1558.1</v>
      </c>
      <c r="H33" s="53">
        <v>-874.4</v>
      </c>
      <c r="I33" s="53">
        <v>-263.89999999999998</v>
      </c>
      <c r="J33" s="53">
        <v>-219.2</v>
      </c>
      <c r="K33" s="53">
        <v>-288.3</v>
      </c>
      <c r="L33" s="53">
        <v>-298</v>
      </c>
      <c r="M33" s="53">
        <v>9.5</v>
      </c>
      <c r="N33" s="53">
        <f>N29-N21</f>
        <v>-125.19999999999891</v>
      </c>
      <c r="O33" s="53">
        <f>O29-O21</f>
        <v>-288.14311791442742</v>
      </c>
    </row>
    <row r="34" spans="1:15" ht="15.75" x14ac:dyDescent="0.25">
      <c r="A34" s="170" t="s">
        <v>14</v>
      </c>
      <c r="B34" s="56"/>
      <c r="C34" s="54" t="s">
        <v>133</v>
      </c>
      <c r="D34" s="53">
        <v>-0.5</v>
      </c>
      <c r="E34" s="53">
        <v>-4.2</v>
      </c>
      <c r="F34" s="53">
        <v>-9.1</v>
      </c>
      <c r="G34" s="53">
        <v>-8.6999999999999993</v>
      </c>
      <c r="H34" s="53">
        <v>-4.3</v>
      </c>
      <c r="I34" s="53">
        <v>-1.2</v>
      </c>
      <c r="J34" s="53">
        <v>-1</v>
      </c>
      <c r="K34" s="53">
        <v>-1.2</v>
      </c>
      <c r="L34" s="53">
        <v>-1.2</v>
      </c>
      <c r="M34" s="53">
        <v>0</v>
      </c>
      <c r="N34" s="53">
        <v>-0.5</v>
      </c>
      <c r="O34" s="53">
        <v>-0.9</v>
      </c>
    </row>
    <row r="35" spans="1:15" ht="15.75" x14ac:dyDescent="0.25">
      <c r="A35" s="51" t="s">
        <v>375</v>
      </c>
      <c r="B35" s="19"/>
      <c r="C35" s="19"/>
      <c r="D35" s="19"/>
      <c r="E35" s="19"/>
      <c r="F35" s="19"/>
      <c r="G35" s="19"/>
      <c r="H35" s="28"/>
    </row>
    <row r="36" spans="1:15" ht="15" hidden="1" customHeight="1" x14ac:dyDescent="0.25">
      <c r="A36" t="s">
        <v>93</v>
      </c>
    </row>
    <row r="37" spans="1:15" ht="15" hidden="1" customHeight="1" x14ac:dyDescent="0.25"/>
    <row r="38" spans="1:15" ht="15" hidden="1" customHeight="1" x14ac:dyDescent="0.25"/>
    <row r="39" spans="1:15" ht="15" hidden="1" customHeight="1" x14ac:dyDescent="0.25"/>
    <row r="40" spans="1:15" ht="15" hidden="1" customHeight="1" x14ac:dyDescent="0.25"/>
    <row r="41" spans="1:15" ht="15" hidden="1" customHeight="1" x14ac:dyDescent="0.25"/>
    <row r="42" spans="1:15" ht="15" hidden="1" customHeight="1" x14ac:dyDescent="0.25"/>
    <row r="43" spans="1:15" ht="15" hidden="1" customHeight="1" x14ac:dyDescent="0.25"/>
    <row r="44" spans="1:15" ht="15" hidden="1" customHeight="1" x14ac:dyDescent="0.25"/>
    <row r="45" spans="1:15" ht="15" hidden="1" customHeight="1" x14ac:dyDescent="0.25"/>
    <row r="46" spans="1:15" ht="15" hidden="1" customHeight="1" x14ac:dyDescent="0.25"/>
    <row r="47" spans="1:15" ht="15" hidden="1" customHeight="1" x14ac:dyDescent="0.25"/>
    <row r="48" spans="1:15" ht="15" hidden="1" customHeight="1" x14ac:dyDescent="0.25"/>
    <row r="49" spans="6:6" ht="15" hidden="1" customHeight="1" x14ac:dyDescent="0.25"/>
    <row r="50" spans="6:6" ht="15" hidden="1" customHeight="1" x14ac:dyDescent="0.25"/>
    <row r="51" spans="6:6" ht="15" hidden="1" customHeight="1" x14ac:dyDescent="0.25"/>
    <row r="52" spans="6:6" ht="15" hidden="1" customHeight="1" x14ac:dyDescent="0.25"/>
    <row r="53" spans="6:6" ht="15" hidden="1" customHeight="1" x14ac:dyDescent="0.25"/>
    <row r="54" spans="6:6" ht="15" hidden="1" customHeight="1" x14ac:dyDescent="0.25"/>
    <row r="55" spans="6:6" ht="15" hidden="1" customHeight="1" x14ac:dyDescent="0.25"/>
    <row r="56" spans="6:6" ht="15" hidden="1" customHeight="1" x14ac:dyDescent="0.25"/>
    <row r="57" spans="6:6" ht="15" hidden="1" customHeight="1" x14ac:dyDescent="0.25"/>
    <row r="58" spans="6:6" ht="15" hidden="1" customHeight="1" x14ac:dyDescent="0.25"/>
    <row r="59" spans="6:6" ht="15" hidden="1" customHeight="1" x14ac:dyDescent="0.25">
      <c r="F59" t="e">
        <f>select</f>
        <v>#NAME?</v>
      </c>
    </row>
  </sheetData>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D11:G13 F15:G15 D15:E15 D7:G7 D9:G9 D5:G5" formula="1"/>
    <ignoredError sqref="A21:A22 A3:A4 A5:A10 A23:A28 A29:A34 A11:A16" numberStoredAsText="1"/>
    <ignoredError sqref="F59"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59999389629810485"/>
    <pageSetUpPr fitToPage="1"/>
  </sheetPr>
  <dimension ref="A1:XFC47"/>
  <sheetViews>
    <sheetView zoomScale="115" zoomScaleNormal="115" workbookViewId="0">
      <selection activeCell="D5" sqref="D5:G5"/>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5" ht="64.5" customHeight="1" x14ac:dyDescent="0.25">
      <c r="A1" s="293" t="s">
        <v>371</v>
      </c>
      <c r="B1" s="294"/>
      <c r="C1" s="294"/>
      <c r="D1" s="294"/>
      <c r="E1" s="294"/>
      <c r="F1" s="294"/>
      <c r="G1" s="295"/>
      <c r="H1" s="99" t="s">
        <v>22</v>
      </c>
    </row>
    <row r="2" spans="1:15" ht="15.75" x14ac:dyDescent="0.25">
      <c r="A2" s="17" t="s">
        <v>0</v>
      </c>
      <c r="B2" s="17" t="s">
        <v>128</v>
      </c>
      <c r="C2" s="17"/>
      <c r="D2" s="17">
        <v>2019</v>
      </c>
      <c r="E2" s="17">
        <v>2020</v>
      </c>
      <c r="F2" s="17">
        <v>2021</v>
      </c>
      <c r="G2" s="17">
        <v>2022</v>
      </c>
      <c r="H2" s="27"/>
    </row>
    <row r="3" spans="1:15" ht="15.75" x14ac:dyDescent="0.25">
      <c r="A3" s="20" t="s">
        <v>1</v>
      </c>
      <c r="B3" s="55" t="s">
        <v>129</v>
      </c>
      <c r="C3" s="54" t="s">
        <v>132</v>
      </c>
      <c r="D3" s="53">
        <f>'Budžeta ieņēmumi un izdevumi'!D3</f>
        <v>11385.97899306101</v>
      </c>
      <c r="E3" s="53">
        <f>'Budžeta ieņēmumi un izdevumi'!E3</f>
        <v>11950.363253260724</v>
      </c>
      <c r="F3" s="53">
        <f>'Budžeta ieņēmumi un izdevumi'!F3</f>
        <v>12223.09186883347</v>
      </c>
      <c r="G3" s="53">
        <f>'Budžeta ieņēmumi un izdevumi'!G3</f>
        <v>12883.138829750473</v>
      </c>
      <c r="H3" s="28"/>
    </row>
    <row r="4" spans="1:15" ht="15.75" x14ac:dyDescent="0.25">
      <c r="A4" s="20" t="s">
        <v>2</v>
      </c>
      <c r="B4" s="56"/>
      <c r="C4" s="54" t="s">
        <v>133</v>
      </c>
      <c r="D4" s="53">
        <f>'Budžeta ieņēmumi un izdevumi'!D4</f>
        <v>37.099999999999994</v>
      </c>
      <c r="E4" s="53">
        <f>'Budžeta ieņēmumi un izdevumi'!E4</f>
        <v>36.799999999999997</v>
      </c>
      <c r="F4" s="53">
        <f>'Budžeta ieņēmumi un izdevumi'!F4</f>
        <v>35.700000000000003</v>
      </c>
      <c r="G4" s="53">
        <f>'Budžeta ieņēmumi un izdevumi'!G4</f>
        <v>35.699999999999996</v>
      </c>
      <c r="H4" s="28"/>
    </row>
    <row r="5" spans="1:15" ht="15.75" x14ac:dyDescent="0.25">
      <c r="A5" s="20" t="s">
        <v>3</v>
      </c>
      <c r="B5" s="55" t="s">
        <v>131</v>
      </c>
      <c r="C5" s="54" t="s">
        <v>132</v>
      </c>
      <c r="D5" s="53">
        <f>'Budžeta ieņēmumi un izdevumi'!D15</f>
        <v>-306.89970331700533</v>
      </c>
      <c r="E5" s="53">
        <f>'Budžeta ieņēmumi un izdevumi'!E15</f>
        <v>-129.89525275283268</v>
      </c>
      <c r="F5" s="53">
        <f>'Budžeta ieņēmumi un izdevumi'!F15</f>
        <v>-136.95341029505471</v>
      </c>
      <c r="G5" s="53">
        <f>'Budžeta ieņēmumi un izdevumi'!G15</f>
        <v>-144.34889445098634</v>
      </c>
      <c r="H5" s="28"/>
    </row>
    <row r="6" spans="1:15" ht="15.75" x14ac:dyDescent="0.25">
      <c r="A6" s="20" t="s">
        <v>4</v>
      </c>
      <c r="B6" s="56"/>
      <c r="C6" s="54" t="s">
        <v>133</v>
      </c>
      <c r="D6" s="53">
        <f>'Budžeta ieņēmumi un izdevumi'!D16</f>
        <v>-0.99999999999999001</v>
      </c>
      <c r="E6" s="53">
        <f>'Budžeta ieņēmumi un izdevumi'!E16</f>
        <v>-0.39999999999999603</v>
      </c>
      <c r="F6" s="53">
        <f>'Budžeta ieņēmumi un izdevumi'!F16</f>
        <v>-0.40000000000000541</v>
      </c>
      <c r="G6" s="53">
        <f>'Budžeta ieņēmumi un izdevumi'!G16</f>
        <v>-0.40000000000000174</v>
      </c>
      <c r="H6" s="28"/>
    </row>
    <row r="7" spans="1:15" ht="15.75" x14ac:dyDescent="0.25">
      <c r="A7" s="20" t="s">
        <v>5</v>
      </c>
      <c r="B7" s="55" t="s">
        <v>288</v>
      </c>
      <c r="C7" s="54" t="s">
        <v>132</v>
      </c>
      <c r="D7" s="53">
        <v>24486.645827823522</v>
      </c>
      <c r="E7" s="53">
        <v>25219.98765904102</v>
      </c>
      <c r="F7" s="53">
        <v>25949.427033761942</v>
      </c>
      <c r="G7" s="53">
        <v>26701.960417741037</v>
      </c>
      <c r="H7" s="28"/>
    </row>
    <row r="8" spans="1:15" ht="15.75" x14ac:dyDescent="0.25">
      <c r="A8" s="20" t="s">
        <v>6</v>
      </c>
      <c r="B8" s="56"/>
      <c r="C8" s="54" t="s">
        <v>289</v>
      </c>
      <c r="D8" s="53">
        <v>3.3668989970053964</v>
      </c>
      <c r="E8" s="53">
        <v>2.9948643696402932</v>
      </c>
      <c r="F8" s="53">
        <v>2.8923066283080834</v>
      </c>
      <c r="G8" s="53">
        <v>2.8999999999999937</v>
      </c>
      <c r="H8" s="28"/>
    </row>
    <row r="9" spans="1:15" ht="15.75" x14ac:dyDescent="0.25">
      <c r="A9" s="20" t="s">
        <v>7</v>
      </c>
      <c r="B9" s="55" t="s">
        <v>291</v>
      </c>
      <c r="C9" s="54" t="s">
        <v>289</v>
      </c>
      <c r="D9" s="53">
        <v>3.4499899999999881</v>
      </c>
      <c r="E9" s="53">
        <v>3.3499999900000028</v>
      </c>
      <c r="F9" s="53">
        <v>3.2500000000000022</v>
      </c>
      <c r="G9" s="53">
        <v>2.934411884860344</v>
      </c>
      <c r="H9" s="28"/>
    </row>
    <row r="10" spans="1:15" ht="15.75" x14ac:dyDescent="0.25">
      <c r="A10" s="20" t="s">
        <v>8</v>
      </c>
      <c r="B10" s="56"/>
      <c r="C10" s="54" t="s">
        <v>290</v>
      </c>
      <c r="D10" s="53">
        <v>3.0553301774860353</v>
      </c>
      <c r="E10" s="53">
        <v>3.1003301774860352</v>
      </c>
      <c r="F10" s="53">
        <v>3.0914401774860369</v>
      </c>
      <c r="G10" s="53">
        <v>3</v>
      </c>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128</v>
      </c>
      <c r="C14" s="17"/>
      <c r="D14" s="17">
        <v>2007</v>
      </c>
      <c r="E14" s="17">
        <v>2008</v>
      </c>
      <c r="F14" s="17">
        <v>2009</v>
      </c>
      <c r="G14" s="17">
        <v>2010</v>
      </c>
      <c r="H14" s="17">
        <v>2011</v>
      </c>
      <c r="I14" s="17">
        <v>2012</v>
      </c>
      <c r="J14" s="17">
        <v>2013</v>
      </c>
      <c r="K14" s="17">
        <v>2014</v>
      </c>
      <c r="L14" s="17">
        <v>2015</v>
      </c>
      <c r="M14" s="17">
        <v>2016</v>
      </c>
      <c r="N14" s="57" t="s">
        <v>134</v>
      </c>
      <c r="O14" s="57" t="s">
        <v>135</v>
      </c>
    </row>
    <row r="15" spans="1:15" ht="15.75" x14ac:dyDescent="0.25">
      <c r="A15" s="20" t="s">
        <v>1</v>
      </c>
      <c r="B15" s="55" t="s">
        <v>129</v>
      </c>
      <c r="C15" s="54" t="s">
        <v>132</v>
      </c>
      <c r="D15" s="53">
        <v>7678.9</v>
      </c>
      <c r="E15" s="53">
        <v>9167.2999999999993</v>
      </c>
      <c r="F15" s="53">
        <v>8316.2999999999993</v>
      </c>
      <c r="G15" s="53">
        <v>8162.3</v>
      </c>
      <c r="H15" s="53">
        <v>8216.7000000000007</v>
      </c>
      <c r="I15" s="53">
        <v>8309.2999999999993</v>
      </c>
      <c r="J15" s="53">
        <v>8596.5</v>
      </c>
      <c r="K15" s="53">
        <v>9045.2999999999993</v>
      </c>
      <c r="L15" s="53">
        <v>9353.1</v>
      </c>
      <c r="M15" s="53">
        <v>9309.7999999999993</v>
      </c>
      <c r="N15" s="53">
        <v>10089.9</v>
      </c>
      <c r="O15" s="53">
        <f>Makro!Q6/100*'Budžeta bilance'!O16</f>
        <v>10891.809857165392</v>
      </c>
    </row>
    <row r="16" spans="1:15" ht="15.75" x14ac:dyDescent="0.25">
      <c r="A16" s="20" t="s">
        <v>2</v>
      </c>
      <c r="B16" s="56"/>
      <c r="C16" s="54" t="s">
        <v>133</v>
      </c>
      <c r="D16" s="53">
        <v>34</v>
      </c>
      <c r="E16" s="53">
        <v>37.6</v>
      </c>
      <c r="F16" s="53">
        <v>44.2</v>
      </c>
      <c r="G16" s="53">
        <v>45.5</v>
      </c>
      <c r="H16" s="53">
        <v>40.5</v>
      </c>
      <c r="I16" s="53">
        <v>38</v>
      </c>
      <c r="J16" s="53">
        <v>37.700000000000003</v>
      </c>
      <c r="K16" s="53">
        <v>38.200000000000003</v>
      </c>
      <c r="L16" s="53">
        <v>38.4</v>
      </c>
      <c r="M16" s="53">
        <v>37.299999999999997</v>
      </c>
      <c r="N16" s="53">
        <f>'Budžeta ieņēmumi un izdevumi'!N22</f>
        <v>37.6</v>
      </c>
      <c r="O16" s="53">
        <f>'Budžeta ieņēmumi un izdevumi'!O22</f>
        <v>37.799999999999997</v>
      </c>
    </row>
    <row r="17" spans="1:15" ht="15.75" x14ac:dyDescent="0.25">
      <c r="A17" s="20" t="s">
        <v>3</v>
      </c>
      <c r="B17" s="55" t="s">
        <v>131</v>
      </c>
      <c r="C17" s="54" t="s">
        <v>132</v>
      </c>
      <c r="D17" s="53">
        <v>-115.8</v>
      </c>
      <c r="E17" s="53">
        <v>-1023.8</v>
      </c>
      <c r="F17" s="53">
        <v>-1718.3</v>
      </c>
      <c r="G17" s="53">
        <v>-1558.1</v>
      </c>
      <c r="H17" s="53">
        <v>-874.4</v>
      </c>
      <c r="I17" s="53">
        <v>-263.89999999999998</v>
      </c>
      <c r="J17" s="53">
        <v>-219.2</v>
      </c>
      <c r="K17" s="53">
        <v>-288.3</v>
      </c>
      <c r="L17" s="53">
        <v>-298</v>
      </c>
      <c r="M17" s="53">
        <v>9.5</v>
      </c>
      <c r="N17" s="53">
        <f>'Budžeta ieņēmumi un izdevumi'!N33</f>
        <v>-125.19999999999891</v>
      </c>
      <c r="O17" s="53">
        <f>'Budžeta ieņēmumi un izdevumi'!O33</f>
        <v>-288.14311791442742</v>
      </c>
    </row>
    <row r="18" spans="1:15" ht="15.75" x14ac:dyDescent="0.25">
      <c r="A18" s="20" t="s">
        <v>4</v>
      </c>
      <c r="B18" s="56"/>
      <c r="C18" s="54" t="s">
        <v>133</v>
      </c>
      <c r="D18" s="53">
        <v>-0.5</v>
      </c>
      <c r="E18" s="53">
        <v>-4.2</v>
      </c>
      <c r="F18" s="53">
        <v>-9.1</v>
      </c>
      <c r="G18" s="53">
        <v>-8.6999999999999993</v>
      </c>
      <c r="H18" s="53">
        <v>-4.3</v>
      </c>
      <c r="I18" s="53">
        <v>-1.2</v>
      </c>
      <c r="J18" s="53">
        <v>-1</v>
      </c>
      <c r="K18" s="53">
        <v>-1.2</v>
      </c>
      <c r="L18" s="53">
        <v>-1.2</v>
      </c>
      <c r="M18" s="53">
        <v>0</v>
      </c>
      <c r="N18" s="53">
        <f>'Budžeta ieņēmumi un izdevumi'!N34</f>
        <v>-0.5</v>
      </c>
      <c r="O18" s="53">
        <f>'Budžeta ieņēmumi un izdevumi'!O34</f>
        <v>-0.9</v>
      </c>
    </row>
    <row r="19" spans="1:15" ht="15.75" x14ac:dyDescent="0.25">
      <c r="A19" s="20" t="s">
        <v>5</v>
      </c>
      <c r="B19" s="55" t="s">
        <v>288</v>
      </c>
      <c r="C19" s="54" t="s">
        <v>132</v>
      </c>
      <c r="D19" s="53">
        <v>22617.967000000001</v>
      </c>
      <c r="E19" s="53">
        <v>21815.562000000002</v>
      </c>
      <c r="F19" s="53">
        <v>18673.752</v>
      </c>
      <c r="G19" s="53">
        <v>17937.881000000001</v>
      </c>
      <c r="H19" s="53">
        <v>19082.501</v>
      </c>
      <c r="I19" s="53">
        <v>19852.409</v>
      </c>
      <c r="J19" s="53">
        <v>20364.539000000001</v>
      </c>
      <c r="K19" s="53">
        <v>20754.021000000001</v>
      </c>
      <c r="L19" s="53">
        <v>21342.748</v>
      </c>
      <c r="M19" s="53">
        <v>21785.745999999999</v>
      </c>
      <c r="N19" s="53">
        <v>22770.726694647747</v>
      </c>
      <c r="O19" s="53">
        <v>23689.059133459075</v>
      </c>
    </row>
    <row r="20" spans="1:15" ht="15.75" x14ac:dyDescent="0.25">
      <c r="A20" s="20" t="s">
        <v>6</v>
      </c>
      <c r="B20" s="56"/>
      <c r="C20" s="54" t="s">
        <v>289</v>
      </c>
      <c r="D20" s="53">
        <v>9.9792693296943877</v>
      </c>
      <c r="E20" s="53">
        <v>-3.5476442246113402</v>
      </c>
      <c r="F20" s="53">
        <v>-14.401691783140866</v>
      </c>
      <c r="G20" s="53">
        <v>-3.9406703055711518</v>
      </c>
      <c r="H20" s="53">
        <v>6.3810212588655197</v>
      </c>
      <c r="I20" s="53">
        <v>4.0346283749703424</v>
      </c>
      <c r="J20" s="53">
        <v>2.5796869286744961</v>
      </c>
      <c r="K20" s="53">
        <v>1.9125500459401534</v>
      </c>
      <c r="L20" s="53">
        <v>2.8366888517651567</v>
      </c>
      <c r="M20" s="53">
        <v>2.0756371203933144</v>
      </c>
      <c r="N20" s="53">
        <v>4.5212162789731725</v>
      </c>
      <c r="O20" s="53">
        <v>4.0329518294520694</v>
      </c>
    </row>
    <row r="21" spans="1:15" ht="15.75" x14ac:dyDescent="0.25">
      <c r="A21" s="20" t="s">
        <v>7</v>
      </c>
      <c r="B21" s="55" t="s">
        <v>291</v>
      </c>
      <c r="C21" s="54" t="s">
        <v>289</v>
      </c>
      <c r="D21" s="53">
        <v>3.8542568401399535</v>
      </c>
      <c r="E21" s="53">
        <v>2.6060532837544059</v>
      </c>
      <c r="F21" s="53">
        <v>-1.5403684449900652</v>
      </c>
      <c r="G21" s="53">
        <v>-1.7342876358195838</v>
      </c>
      <c r="H21" s="53">
        <v>-0.30806956724346435</v>
      </c>
      <c r="I21" s="53">
        <v>1.2898112159920601</v>
      </c>
      <c r="J21" s="53">
        <v>2.1099999999999888</v>
      </c>
      <c r="K21" s="53">
        <v>2.3900000000000041</v>
      </c>
      <c r="L21" s="53">
        <v>2.8888999999999854</v>
      </c>
      <c r="M21" s="53">
        <v>2.5400000000000169</v>
      </c>
      <c r="N21" s="53">
        <v>3.3499998999999994</v>
      </c>
      <c r="O21" s="53">
        <v>3.4000000000000008</v>
      </c>
    </row>
    <row r="22" spans="1:15" ht="15.75" x14ac:dyDescent="0.25">
      <c r="A22" s="20" t="s">
        <v>8</v>
      </c>
      <c r="B22" s="56"/>
      <c r="C22" s="54" t="s">
        <v>290</v>
      </c>
      <c r="D22" s="53" t="s">
        <v>292</v>
      </c>
      <c r="E22" s="53" t="s">
        <v>292</v>
      </c>
      <c r="F22" s="53" t="s">
        <v>292</v>
      </c>
      <c r="G22" s="53" t="s">
        <v>292</v>
      </c>
      <c r="H22" s="53" t="s">
        <v>292</v>
      </c>
      <c r="I22" s="53">
        <v>1.40962956918333</v>
      </c>
      <c r="J22" s="53">
        <v>1.3592038751693347</v>
      </c>
      <c r="K22" s="53">
        <v>1.4385985467938942</v>
      </c>
      <c r="L22" s="53">
        <v>1.9376343912928995</v>
      </c>
      <c r="M22" s="53">
        <v>2.4460631538748587</v>
      </c>
      <c r="N22" s="53">
        <v>2.8018701105992054</v>
      </c>
      <c r="O22" s="53">
        <v>2.9663301774860336</v>
      </c>
    </row>
    <row r="23" spans="1:15" ht="15.75" x14ac:dyDescent="0.25">
      <c r="A23" s="51" t="s">
        <v>376</v>
      </c>
      <c r="B23" s="19"/>
      <c r="C23" s="19"/>
      <c r="D23" s="19"/>
      <c r="E23" s="19"/>
      <c r="F23" s="19"/>
      <c r="G23" s="19"/>
      <c r="H23" s="28"/>
    </row>
    <row r="24" spans="1:15" ht="15" hidden="1" customHeight="1" x14ac:dyDescent="0.25">
      <c r="A24" t="s">
        <v>93</v>
      </c>
    </row>
    <row r="25" spans="1:15" ht="15" hidden="1" customHeight="1" x14ac:dyDescent="0.25"/>
    <row r="26" spans="1:15" ht="15" hidden="1" customHeight="1" x14ac:dyDescent="0.25"/>
    <row r="27" spans="1:15" ht="15" hidden="1" customHeight="1" x14ac:dyDescent="0.25"/>
    <row r="28" spans="1:15" ht="15" hidden="1" customHeight="1" x14ac:dyDescent="0.25"/>
    <row r="29" spans="1:15" ht="15" hidden="1" customHeight="1" x14ac:dyDescent="0.25"/>
    <row r="30" spans="1:15" ht="15" hidden="1" customHeight="1" x14ac:dyDescent="0.25"/>
    <row r="31" spans="1:15" ht="15" hidden="1" customHeight="1" x14ac:dyDescent="0.25"/>
    <row r="32" spans="1:15"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A3:A10 A15:A22" numberStoredAsText="1"/>
    <ignoredError sqref="F4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59999389629810485"/>
    <pageSetUpPr fitToPage="1"/>
  </sheetPr>
  <dimension ref="A1:XFC47"/>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1.28515625" style="19" customWidth="1"/>
    <col min="17" max="21" width="0" style="30" hidden="1" customWidth="1"/>
    <col min="22" max="22" width="9" style="30" hidden="1" customWidth="1"/>
    <col min="23" max="16383" width="0" hidden="1" customWidth="1"/>
    <col min="16384" max="16384" width="1.140625" hidden="1" customWidth="1"/>
  </cols>
  <sheetData>
    <row r="1" spans="1:15" ht="33.75" customHeight="1" x14ac:dyDescent="0.25">
      <c r="A1" s="293" t="s">
        <v>372</v>
      </c>
      <c r="B1" s="294"/>
      <c r="C1" s="294"/>
      <c r="D1" s="294"/>
      <c r="E1" s="294"/>
      <c r="F1" s="294"/>
      <c r="G1" s="295"/>
      <c r="H1" s="99" t="s">
        <v>22</v>
      </c>
    </row>
    <row r="2" spans="1:15" ht="14.25" customHeight="1" x14ac:dyDescent="0.25">
      <c r="A2" s="17" t="s">
        <v>0</v>
      </c>
      <c r="B2" s="17" t="s">
        <v>128</v>
      </c>
      <c r="C2" s="17"/>
      <c r="D2" s="17">
        <v>2019</v>
      </c>
      <c r="E2" s="17">
        <v>2020</v>
      </c>
      <c r="F2" s="17">
        <v>2021</v>
      </c>
      <c r="G2" s="17">
        <v>2022</v>
      </c>
      <c r="H2" s="27"/>
    </row>
    <row r="3" spans="1:15" ht="15.75" x14ac:dyDescent="0.25">
      <c r="A3" s="20" t="s">
        <v>1</v>
      </c>
      <c r="B3" s="55" t="s">
        <v>346</v>
      </c>
      <c r="C3" s="54" t="s">
        <v>132</v>
      </c>
      <c r="D3" s="53">
        <f>D8+('Budžeta ieņēmumi un izdevumi'!I15-'Budžeta ieņēmumi un izdevumi'!D15)</f>
        <v>11478.048904056111</v>
      </c>
      <c r="E3" s="53">
        <f>E8+('Budžeta ieņēmumi un izdevumi'!J15-'Budžeta ieņēmumi un izdevumi'!E15)</f>
        <v>12340.049011519228</v>
      </c>
      <c r="F3" s="53">
        <f>F8+('Budžeta ieņēmumi un izdevumi'!K15-'Budžeta ieņēmumi un izdevumi'!F15)</f>
        <v>12188.853516259705</v>
      </c>
      <c r="G3" s="53">
        <f>G8+('Budžeta ieņēmumi un izdevumi'!L15-'Budžeta ieņēmumi un izdevumi'!G15)</f>
        <v>12847.051606137726</v>
      </c>
      <c r="H3" s="28"/>
    </row>
    <row r="4" spans="1:15" ht="15.75" x14ac:dyDescent="0.25">
      <c r="A4" s="20" t="s">
        <v>2</v>
      </c>
      <c r="B4" s="56"/>
      <c r="C4" s="54" t="s">
        <v>133</v>
      </c>
      <c r="D4" s="53">
        <f>D3/Makro!R6*100</f>
        <v>37.399999999999991</v>
      </c>
      <c r="E4" s="53">
        <f>E3/Makro!S6*100</f>
        <v>38</v>
      </c>
      <c r="F4" s="53">
        <f>F3/Makro!T6*100</f>
        <v>35.6</v>
      </c>
      <c r="G4" s="53">
        <f>G3/Makro!U6*100</f>
        <v>35.599999999999994</v>
      </c>
      <c r="H4" s="28"/>
    </row>
    <row r="5" spans="1:15" ht="15.75" x14ac:dyDescent="0.25">
      <c r="A5" s="19"/>
      <c r="B5" s="19"/>
      <c r="C5" s="19"/>
      <c r="D5" s="167"/>
      <c r="E5" s="19"/>
      <c r="F5" s="19"/>
      <c r="G5" s="19"/>
      <c r="H5" s="28"/>
    </row>
    <row r="6" spans="1:15" ht="15.75" x14ac:dyDescent="0.25">
      <c r="A6" s="51" t="s">
        <v>374</v>
      </c>
      <c r="B6" s="19"/>
      <c r="C6" s="19"/>
      <c r="D6" s="19"/>
      <c r="E6" s="19"/>
      <c r="F6" s="19"/>
      <c r="G6" s="19"/>
      <c r="H6" s="28"/>
    </row>
    <row r="7" spans="1:15" ht="15.75" x14ac:dyDescent="0.25">
      <c r="A7" s="17" t="s">
        <v>0</v>
      </c>
      <c r="B7" s="17" t="s">
        <v>128</v>
      </c>
      <c r="C7" s="17"/>
      <c r="D7" s="57" t="s">
        <v>150</v>
      </c>
      <c r="E7" s="57" t="s">
        <v>151</v>
      </c>
      <c r="F7" s="57" t="s">
        <v>436</v>
      </c>
      <c r="G7" s="57" t="s">
        <v>369</v>
      </c>
      <c r="H7" s="28"/>
    </row>
    <row r="8" spans="1:15" ht="15.75" x14ac:dyDescent="0.25">
      <c r="A8" s="20" t="s">
        <v>1</v>
      </c>
      <c r="B8" s="55" t="s">
        <v>346</v>
      </c>
      <c r="C8" s="54" t="s">
        <v>132</v>
      </c>
      <c r="D8" s="53">
        <f>Makro!R6/100*'Valsts parāds'!D9</f>
        <v>11478.048904056113</v>
      </c>
      <c r="E8" s="53">
        <f>Makro!S6/100*'Valsts parāds'!E9</f>
        <v>12340.049011519228</v>
      </c>
      <c r="F8" s="53">
        <f>Makro!T6/100*'Valsts parāds'!F9</f>
        <v>12188.853516259705</v>
      </c>
      <c r="G8" s="53">
        <f>Makro!U6/100*'Valsts parāds'!G9</f>
        <v>12847.051606137728</v>
      </c>
      <c r="H8" s="28"/>
    </row>
    <row r="9" spans="1:15" ht="15.75" x14ac:dyDescent="0.25">
      <c r="A9" s="20" t="s">
        <v>2</v>
      </c>
      <c r="B9" s="56"/>
      <c r="C9" s="54" t="s">
        <v>133</v>
      </c>
      <c r="D9" s="53">
        <v>37.4</v>
      </c>
      <c r="E9" s="53">
        <v>38</v>
      </c>
      <c r="F9" s="53">
        <v>35.6</v>
      </c>
      <c r="G9" s="53">
        <f>F9</f>
        <v>35.6</v>
      </c>
      <c r="H9" s="28"/>
    </row>
    <row r="10" spans="1:15" ht="15.75" x14ac:dyDescent="0.25">
      <c r="A10" s="19"/>
      <c r="B10" s="19"/>
      <c r="C10" s="19"/>
      <c r="D10" s="19"/>
      <c r="E10" s="19"/>
      <c r="F10" s="19"/>
      <c r="G10" s="19"/>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128</v>
      </c>
      <c r="C14" s="17"/>
      <c r="D14" s="17">
        <v>2007</v>
      </c>
      <c r="E14" s="17">
        <v>2008</v>
      </c>
      <c r="F14" s="17">
        <v>2009</v>
      </c>
      <c r="G14" s="17">
        <v>2010</v>
      </c>
      <c r="H14" s="17">
        <v>2011</v>
      </c>
      <c r="I14" s="17">
        <v>2012</v>
      </c>
      <c r="J14" s="17">
        <v>2013</v>
      </c>
      <c r="K14" s="17">
        <v>2014</v>
      </c>
      <c r="L14" s="17">
        <v>2015</v>
      </c>
      <c r="M14" s="17">
        <v>2016</v>
      </c>
      <c r="N14" s="57" t="s">
        <v>134</v>
      </c>
      <c r="O14" s="57" t="s">
        <v>135</v>
      </c>
    </row>
    <row r="15" spans="1:15" ht="15.75" x14ac:dyDescent="0.25">
      <c r="A15" s="20" t="s">
        <v>1</v>
      </c>
      <c r="B15" s="55" t="s">
        <v>346</v>
      </c>
      <c r="C15" s="54" t="s">
        <v>132</v>
      </c>
      <c r="D15" s="53">
        <v>1817.9</v>
      </c>
      <c r="E15" s="53">
        <v>4426.8</v>
      </c>
      <c r="F15" s="53">
        <v>6738.7</v>
      </c>
      <c r="G15" s="53">
        <v>8401.5</v>
      </c>
      <c r="H15" s="53">
        <v>8662.7999999999993</v>
      </c>
      <c r="I15" s="53">
        <v>9020</v>
      </c>
      <c r="J15" s="53">
        <v>8892.7000000000007</v>
      </c>
      <c r="K15" s="53">
        <v>9668.5</v>
      </c>
      <c r="L15" s="53">
        <v>8953.2999999999993</v>
      </c>
      <c r="M15" s="53">
        <v>10091.6</v>
      </c>
      <c r="N15" s="53">
        <f>Makro!P6/100*'Valsts parāds'!N16</f>
        <v>10800.406009235801</v>
      </c>
      <c r="O15" s="53">
        <f>Makro!Q6/100*'Valsts parāds'!O16</f>
        <v>11064.69572791405</v>
      </c>
    </row>
    <row r="16" spans="1:15" ht="15.75" x14ac:dyDescent="0.25">
      <c r="A16" s="20" t="s">
        <v>2</v>
      </c>
      <c r="B16" s="56"/>
      <c r="C16" s="54" t="s">
        <v>133</v>
      </c>
      <c r="D16" s="53">
        <v>8</v>
      </c>
      <c r="E16" s="53">
        <v>18.2</v>
      </c>
      <c r="F16" s="53">
        <v>35.799999999999997</v>
      </c>
      <c r="G16" s="53">
        <v>46.8</v>
      </c>
      <c r="H16" s="53">
        <v>42.7</v>
      </c>
      <c r="I16" s="53">
        <v>41.2</v>
      </c>
      <c r="J16" s="53">
        <v>39</v>
      </c>
      <c r="K16" s="53">
        <v>40.9</v>
      </c>
      <c r="L16" s="53">
        <v>36.9</v>
      </c>
      <c r="M16" s="53">
        <v>40.6</v>
      </c>
      <c r="N16" s="53">
        <v>40.200000000000003</v>
      </c>
      <c r="O16" s="53">
        <v>38.4</v>
      </c>
    </row>
    <row r="17" spans="1:16" ht="15.75" x14ac:dyDescent="0.25">
      <c r="A17" s="51" t="s">
        <v>375</v>
      </c>
      <c r="B17" s="19"/>
      <c r="C17" s="19"/>
      <c r="D17" s="19"/>
      <c r="E17" s="19"/>
      <c r="F17" s="19"/>
      <c r="G17" s="19"/>
      <c r="H17" s="28"/>
    </row>
    <row r="18" spans="1:16" ht="15.75" hidden="1" x14ac:dyDescent="0.25">
      <c r="A18" s="147"/>
      <c r="B18" s="147"/>
      <c r="C18" s="147"/>
      <c r="D18" s="146"/>
      <c r="E18" s="146"/>
      <c r="F18" s="146"/>
      <c r="G18" s="146"/>
      <c r="H18" s="146"/>
      <c r="I18" s="146"/>
      <c r="J18" s="146"/>
      <c r="K18" s="146"/>
      <c r="L18" s="146"/>
      <c r="M18" s="146"/>
      <c r="N18" s="146"/>
      <c r="O18" s="146"/>
      <c r="P18" s="36"/>
    </row>
    <row r="19" spans="1:16" ht="15.75" hidden="1" x14ac:dyDescent="0.25">
      <c r="A19" s="147"/>
      <c r="B19" s="147"/>
      <c r="C19" s="147"/>
      <c r="D19" s="146"/>
      <c r="E19" s="146"/>
      <c r="F19" s="146"/>
      <c r="G19" s="146"/>
      <c r="H19" s="146"/>
      <c r="I19" s="146"/>
      <c r="J19" s="146"/>
      <c r="K19" s="146"/>
      <c r="L19" s="146"/>
      <c r="M19" s="146"/>
      <c r="N19" s="146"/>
      <c r="O19" s="146"/>
      <c r="P19" s="36"/>
    </row>
    <row r="20" spans="1:16" ht="15.75" hidden="1" x14ac:dyDescent="0.25">
      <c r="A20" s="147"/>
      <c r="B20" s="147"/>
      <c r="C20" s="147"/>
      <c r="D20" s="146"/>
      <c r="E20" s="146"/>
      <c r="F20" s="146"/>
      <c r="G20" s="146"/>
      <c r="H20" s="146"/>
      <c r="I20" s="146"/>
      <c r="J20" s="146"/>
      <c r="K20" s="146"/>
      <c r="L20" s="146"/>
      <c r="M20" s="146"/>
      <c r="N20" s="146"/>
      <c r="O20" s="146"/>
      <c r="P20" s="36"/>
    </row>
    <row r="21" spans="1:16" ht="15.75" hidden="1" x14ac:dyDescent="0.25">
      <c r="A21" s="147"/>
      <c r="B21" s="147"/>
      <c r="C21" s="147"/>
      <c r="D21" s="146"/>
      <c r="E21" s="146"/>
      <c r="F21" s="146"/>
      <c r="G21" s="146"/>
      <c r="H21" s="146"/>
      <c r="I21" s="146"/>
      <c r="J21" s="146"/>
      <c r="K21" s="146"/>
      <c r="L21" s="146"/>
      <c r="M21" s="146"/>
      <c r="N21" s="146"/>
      <c r="O21" s="146"/>
      <c r="P21" s="36"/>
    </row>
    <row r="22" spans="1:16" ht="15.75" hidden="1" x14ac:dyDescent="0.25">
      <c r="A22" s="147"/>
      <c r="B22" s="147"/>
      <c r="C22" s="147"/>
      <c r="D22" s="146"/>
      <c r="E22" s="146"/>
      <c r="F22" s="146"/>
      <c r="G22" s="146"/>
      <c r="H22" s="146"/>
      <c r="I22" s="146"/>
      <c r="J22" s="146"/>
      <c r="K22" s="146"/>
      <c r="L22" s="146"/>
      <c r="M22" s="146"/>
      <c r="N22" s="146"/>
      <c r="O22" s="146"/>
      <c r="P22" s="36"/>
    </row>
    <row r="23" spans="1:16" ht="15.75" hidden="1" x14ac:dyDescent="0.25">
      <c r="A23" s="148"/>
      <c r="B23" s="36"/>
      <c r="C23" s="36"/>
      <c r="D23" s="36"/>
      <c r="E23" s="36"/>
      <c r="F23" s="36"/>
      <c r="G23" s="36"/>
      <c r="H23" s="146"/>
      <c r="I23" s="36"/>
      <c r="J23" s="36"/>
      <c r="K23" s="36"/>
      <c r="L23" s="36"/>
      <c r="M23" s="36"/>
      <c r="N23" s="36"/>
      <c r="O23" s="36"/>
      <c r="P23" s="36"/>
    </row>
    <row r="24" spans="1:16" ht="15" hidden="1" customHeight="1" x14ac:dyDescent="0.25">
      <c r="A24" t="s">
        <v>93</v>
      </c>
    </row>
    <row r="25" spans="1:16" ht="15" hidden="1" customHeight="1" x14ac:dyDescent="0.25"/>
    <row r="26" spans="1:16" ht="15" hidden="1" customHeight="1" x14ac:dyDescent="0.25"/>
    <row r="27" spans="1:16" ht="15" hidden="1" customHeight="1" x14ac:dyDescent="0.25"/>
    <row r="28" spans="1:16" ht="15" hidden="1" customHeight="1" x14ac:dyDescent="0.25"/>
    <row r="29" spans="1:16" ht="15" hidden="1" customHeight="1" x14ac:dyDescent="0.25"/>
    <row r="30" spans="1:16" ht="15" hidden="1" customHeight="1" x14ac:dyDescent="0.25"/>
    <row r="31" spans="1:16" ht="15" hidden="1" customHeight="1" x14ac:dyDescent="0.25"/>
    <row r="32" spans="1:16"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A8:A9 A15:A16 A3:A4" numberStoredAsText="1"/>
    <ignoredError sqref="F4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2" width="0" style="30" hidden="1"/>
    <col min="16383" max="16383" width="1.140625" style="30" hidden="1"/>
    <col min="16384" max="16384" width="9.140625" style="30" hidden="1"/>
  </cols>
  <sheetData>
    <row r="1" spans="1:8" ht="33" customHeight="1" x14ac:dyDescent="0.25">
      <c r="A1" s="293" t="s">
        <v>367</v>
      </c>
      <c r="B1" s="294"/>
      <c r="C1" s="294"/>
      <c r="D1" s="294"/>
      <c r="E1" s="294"/>
      <c r="F1" s="295"/>
      <c r="G1" s="26"/>
      <c r="H1" s="29"/>
    </row>
    <row r="2" spans="1:8" ht="15.75" x14ac:dyDescent="0.25">
      <c r="A2" s="17" t="s">
        <v>0</v>
      </c>
      <c r="B2" s="17" t="s">
        <v>368</v>
      </c>
      <c r="C2" s="17">
        <v>2019</v>
      </c>
      <c r="D2" s="17">
        <v>2020</v>
      </c>
      <c r="E2" s="17">
        <v>2021</v>
      </c>
      <c r="F2" s="17">
        <v>2022</v>
      </c>
      <c r="G2" s="27"/>
    </row>
    <row r="3" spans="1:8" ht="15.75" x14ac:dyDescent="0.25">
      <c r="A3" s="20" t="s">
        <v>1</v>
      </c>
      <c r="B3" s="15"/>
      <c r="C3" s="16"/>
      <c r="D3" s="16"/>
      <c r="E3" s="16"/>
      <c r="F3" s="16"/>
      <c r="G3" s="28"/>
    </row>
    <row r="4" spans="1:8" ht="15.75" x14ac:dyDescent="0.25">
      <c r="A4" s="20" t="s">
        <v>2</v>
      </c>
      <c r="B4" s="15"/>
      <c r="C4" s="16"/>
      <c r="D4" s="16"/>
      <c r="E4" s="16"/>
      <c r="F4" s="16"/>
      <c r="G4" s="28"/>
    </row>
    <row r="5" spans="1:8" ht="15.75" x14ac:dyDescent="0.25">
      <c r="A5" s="20" t="s">
        <v>3</v>
      </c>
      <c r="B5" s="15"/>
      <c r="C5" s="16"/>
      <c r="D5" s="16"/>
      <c r="E5" s="16"/>
      <c r="F5" s="16"/>
      <c r="G5" s="28"/>
    </row>
    <row r="6" spans="1:8" ht="15.75" x14ac:dyDescent="0.25">
      <c r="A6" s="20" t="s">
        <v>4</v>
      </c>
      <c r="B6" s="15"/>
      <c r="C6" s="16"/>
      <c r="D6" s="16"/>
      <c r="E6" s="16"/>
      <c r="F6" s="16"/>
      <c r="G6" s="28"/>
    </row>
    <row r="7" spans="1:8" ht="15.75" x14ac:dyDescent="0.25">
      <c r="A7" s="20" t="s">
        <v>5</v>
      </c>
      <c r="B7" s="15"/>
      <c r="C7" s="16"/>
      <c r="D7" s="16"/>
      <c r="E7" s="16"/>
      <c r="F7" s="16"/>
      <c r="G7" s="28"/>
    </row>
    <row r="8" spans="1:8" ht="15.75" x14ac:dyDescent="0.25">
      <c r="A8" s="20" t="s">
        <v>6</v>
      </c>
      <c r="B8" s="15"/>
      <c r="C8" s="16"/>
      <c r="D8" s="16"/>
      <c r="E8" s="16"/>
      <c r="F8" s="16"/>
      <c r="G8" s="28"/>
    </row>
    <row r="9" spans="1:8" ht="15.75" x14ac:dyDescent="0.25">
      <c r="A9" s="20" t="s">
        <v>7</v>
      </c>
      <c r="B9" s="15"/>
      <c r="C9" s="16"/>
      <c r="D9" s="16"/>
      <c r="E9" s="16"/>
      <c r="F9" s="16"/>
      <c r="G9" s="28"/>
    </row>
    <row r="10" spans="1:8" ht="15.75" x14ac:dyDescent="0.25">
      <c r="A10" s="20" t="s">
        <v>8</v>
      </c>
      <c r="B10" s="15"/>
      <c r="C10" s="16"/>
      <c r="D10" s="16"/>
      <c r="E10" s="16"/>
      <c r="F10" s="16"/>
      <c r="G10" s="28"/>
    </row>
    <row r="11" spans="1:8" ht="15.75" x14ac:dyDescent="0.25">
      <c r="A11" s="20" t="s">
        <v>9</v>
      </c>
      <c r="B11" s="15"/>
      <c r="C11" s="16"/>
      <c r="D11" s="16"/>
      <c r="E11" s="16"/>
      <c r="F11" s="16"/>
      <c r="G11" s="28"/>
    </row>
    <row r="12" spans="1:8" ht="15.75" x14ac:dyDescent="0.25">
      <c r="A12" s="20" t="s">
        <v>10</v>
      </c>
      <c r="B12" s="15"/>
      <c r="C12" s="16"/>
      <c r="D12" s="16"/>
      <c r="E12" s="16"/>
      <c r="F12" s="16"/>
      <c r="G12" s="28"/>
    </row>
    <row r="13" spans="1:8" ht="15.75" x14ac:dyDescent="0.25">
      <c r="A13" s="20" t="s">
        <v>11</v>
      </c>
      <c r="B13" s="15"/>
      <c r="C13" s="16"/>
      <c r="D13" s="16"/>
      <c r="E13" s="16"/>
      <c r="F13" s="16"/>
      <c r="G13" s="28"/>
    </row>
    <row r="14" spans="1:8" ht="15.75" x14ac:dyDescent="0.25">
      <c r="A14" s="20" t="s">
        <v>12</v>
      </c>
      <c r="B14" s="15"/>
      <c r="C14" s="16"/>
      <c r="D14" s="16"/>
      <c r="E14" s="16"/>
      <c r="F14" s="16"/>
      <c r="G14" s="28"/>
    </row>
    <row r="15" spans="1:8" ht="15.75" x14ac:dyDescent="0.25">
      <c r="A15" s="20" t="s">
        <v>13</v>
      </c>
      <c r="B15" s="15"/>
      <c r="C15" s="16"/>
      <c r="D15" s="16"/>
      <c r="E15" s="16"/>
      <c r="F15" s="16"/>
      <c r="G15" s="28"/>
    </row>
    <row r="16" spans="1:8" ht="15.75" x14ac:dyDescent="0.25">
      <c r="A16" s="20" t="s">
        <v>14</v>
      </c>
      <c r="B16" s="15"/>
      <c r="C16" s="16"/>
      <c r="D16" s="16"/>
      <c r="E16" s="16"/>
      <c r="F16" s="16"/>
      <c r="G16" s="28"/>
    </row>
    <row r="17" spans="1:8" ht="15.75" x14ac:dyDescent="0.25">
      <c r="A17" s="20" t="s">
        <v>15</v>
      </c>
      <c r="B17" s="15"/>
      <c r="C17" s="16"/>
      <c r="D17" s="16"/>
      <c r="E17" s="16"/>
      <c r="F17" s="16"/>
      <c r="G17" s="28"/>
    </row>
    <row r="18" spans="1:8" ht="15.75" x14ac:dyDescent="0.25">
      <c r="A18" s="20" t="s">
        <v>16</v>
      </c>
      <c r="B18" s="15"/>
      <c r="C18" s="16"/>
      <c r="D18" s="16"/>
      <c r="E18" s="16"/>
      <c r="F18" s="16"/>
      <c r="G18" s="28"/>
    </row>
    <row r="19" spans="1:8" ht="15.75" x14ac:dyDescent="0.25">
      <c r="A19" s="20" t="s">
        <v>17</v>
      </c>
      <c r="B19" s="15"/>
      <c r="C19" s="16"/>
      <c r="D19" s="16"/>
      <c r="E19" s="16"/>
      <c r="F19" s="16"/>
      <c r="G19" s="28"/>
    </row>
    <row r="20" spans="1:8" ht="15.75" x14ac:dyDescent="0.25">
      <c r="A20" s="20" t="s">
        <v>18</v>
      </c>
      <c r="B20" s="15"/>
      <c r="C20" s="16"/>
      <c r="D20" s="16"/>
      <c r="E20" s="16"/>
      <c r="F20" s="16"/>
      <c r="G20" s="28"/>
    </row>
    <row r="21" spans="1:8" ht="15.75" x14ac:dyDescent="0.25">
      <c r="A21" s="20" t="s">
        <v>19</v>
      </c>
      <c r="B21" s="15"/>
      <c r="C21" s="16"/>
      <c r="D21" s="16"/>
      <c r="E21" s="16"/>
      <c r="F21" s="16"/>
      <c r="G21" s="28"/>
      <c r="H21" s="31"/>
    </row>
    <row r="22" spans="1:8" ht="15.75" x14ac:dyDescent="0.25">
      <c r="A22" s="20" t="s">
        <v>20</v>
      </c>
      <c r="B22" s="15"/>
      <c r="C22" s="16"/>
      <c r="D22" s="16"/>
      <c r="E22" s="16"/>
      <c r="F22" s="16"/>
      <c r="G22" s="28"/>
    </row>
    <row r="23" spans="1:8" ht="15.75" x14ac:dyDescent="0.25">
      <c r="A23" s="20"/>
      <c r="B23" s="21" t="s">
        <v>92</v>
      </c>
      <c r="C23" s="22">
        <f>SUM(C3:C22)</f>
        <v>0</v>
      </c>
      <c r="D23" s="22">
        <f>SUM(D3:D22)</f>
        <v>0</v>
      </c>
      <c r="E23" s="22">
        <f>SUM(E3:E22)</f>
        <v>0</v>
      </c>
      <c r="F23" s="22">
        <f>SUM(F3:F22)</f>
        <v>0</v>
      </c>
      <c r="G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 sqref="E4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F58CCBB6005E9C4F91FE64D77491D1CF" ma:contentTypeVersion="7" ma:contentTypeDescription="Izveidot jaunu dokumentu." ma:contentTypeScope="" ma:versionID="5e512ce049bad84bd051459d684809da">
  <xsd:schema xmlns:xsd="http://www.w3.org/2001/XMLSchema" xmlns:xs="http://www.w3.org/2001/XMLSchema" xmlns:p="http://schemas.microsoft.com/office/2006/metadata/properties" xmlns:ns2="9c5f4703-e5b5-4a71-bd00-8c265978af61" xmlns:ns3="18cde31a-aed2-49ce-b570-e812b29b6342" targetNamespace="http://schemas.microsoft.com/office/2006/metadata/properties" ma:root="true" ma:fieldsID="fdd91807b70de961407cdf1faa21e3a0" ns2:_="" ns3:_="">
    <xsd:import namespace="9c5f4703-e5b5-4a71-bd00-8c265978af61"/>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f4703-e5b5-4a71-bd00-8c265978a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76F5D-01CD-4CDB-A0CB-0E0EF6AA6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f4703-e5b5-4a71-bd00-8c265978af61"/>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87A5A9-0A14-4E99-A310-B6620E3627F9}">
  <ds:schemaRefs>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9c5f4703-e5b5-4a71-bd00-8c265978af61"/>
    <ds:schemaRef ds:uri="18cde31a-aed2-49ce-b570-e812b29b6342"/>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58FE1F7-83F8-4D7E-9391-9DB6088EAD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10</vt:i4>
      </vt:variant>
    </vt:vector>
  </HeadingPairs>
  <TitlesOfParts>
    <vt:vector size="44" baseType="lpstr">
      <vt:lpstr>Par aptauju</vt:lpstr>
      <vt:lpstr>Par partiju</vt:lpstr>
      <vt:lpstr>Izdevumi</vt:lpstr>
      <vt:lpstr>Ieņēmumi</vt:lpstr>
      <vt:lpstr>Rezerves</vt:lpstr>
      <vt:lpstr>Budžeta ieņēmumi un izdevumi</vt:lpstr>
      <vt:lpstr>Budžeta bilance</vt:lpstr>
      <vt:lpstr>Valsts parāds</vt:lpstr>
      <vt:lpstr>Riski finansēm</vt:lpstr>
      <vt:lpstr>Pārmaiņu rezultāts</vt:lpstr>
      <vt:lpstr>Partiju salīdzinājums</vt:lpstr>
      <vt:lpstr>Bilance</vt:lpstr>
      <vt:lpstr>Parāds</vt:lpstr>
      <vt:lpstr>Nodokļi pret IKP</vt:lpstr>
      <vt:lpstr>Nozaru prioritātes</vt:lpstr>
      <vt:lpstr>Ieņēmumu grupas</vt:lpstr>
      <vt:lpstr>Partiju input</vt:lpstr>
      <vt:lpstr>Makro</vt:lpstr>
      <vt:lpstr>Kopa_rezerves</vt:lpstr>
      <vt:lpstr>LNG_2008-2018</vt:lpstr>
      <vt:lpstr>Apro_rezerve_2010-2018</vt:lpstr>
      <vt:lpstr>Parads_1902</vt:lpstr>
      <vt:lpstr>Parads_2605</vt:lpstr>
      <vt:lpstr>Deficits_0103</vt:lpstr>
      <vt:lpstr>Deficits_2004</vt:lpstr>
      <vt:lpstr>Izdevumi_potencials</vt:lpstr>
      <vt:lpstr>Tax_2_GDP_0103</vt:lpstr>
      <vt:lpstr>Tax_2_GDP_2605</vt:lpstr>
      <vt:lpstr>GG_TE_TR_0103</vt:lpstr>
      <vt:lpstr>GG_TE_TR_2605</vt:lpstr>
      <vt:lpstr>LNG</vt:lpstr>
      <vt:lpstr>COFOG</vt:lpstr>
      <vt:lpstr>COFOG_2016</vt:lpstr>
      <vt:lpstr>Ienemumi</vt:lpstr>
      <vt:lpstr>'Apro_rezerve_2010-2018'!Print_Titles</vt:lpstr>
      <vt:lpstr>'Budžeta bilance'!Print_Titles</vt:lpstr>
      <vt:lpstr>'Budžeta ieņēmumi un izdevumi'!Print_Titles</vt:lpstr>
      <vt:lpstr>Ieņēmumi!Print_Titles</vt:lpstr>
      <vt:lpstr>Izdevumi!Print_Titles</vt:lpstr>
      <vt:lpstr>'LNG_2008-2018'!Print_Titles</vt:lpstr>
      <vt:lpstr>Makro!Print_Titles</vt:lpstr>
      <vt:lpstr>Rezerves!Print_Titles</vt:lpstr>
      <vt:lpstr>'Riski finansēm'!Print_Titles</vt:lpstr>
      <vt:lpstr>'Valsts parāds'!Print_Titles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Fiskālās disciplīnas padome</dc:creator>
  <cp:lastModifiedBy>Dace Kalsone</cp:lastModifiedBy>
  <cp:lastPrinted>2018-08-16T20:10:03Z</cp:lastPrinted>
  <dcterms:created xsi:type="dcterms:W3CDTF">2018-03-01T12:32:15Z</dcterms:created>
  <dcterms:modified xsi:type="dcterms:W3CDTF">2018-08-17T14:19:16Z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0x010100F58CCBB6005E9C4F91FE64D77491D1CF</vt:lpwstr>
  </property>
</Properties>
</file>